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karencamargososa/Dropbox/pde paper/Supporting data/"/>
    </mc:Choice>
  </mc:AlternateContent>
  <xr:revisionPtr revIDLastSave="0" documentId="13_ncr:1_{60336380-7A05-3945-AA6A-174CA2902FDC}" xr6:coauthVersionLast="36" xr6:coauthVersionMax="36" xr10:uidLastSave="{00000000-0000-0000-0000-000000000000}"/>
  <bookViews>
    <workbookView xWindow="4720" yWindow="460" windowWidth="25820" windowHeight="17540" tabRatio="806" activeTab="1" xr2:uid="{00000000-000D-0000-FFFF-FFFF00000000}"/>
  </bookViews>
  <sheets>
    <sheet name="Fig. 2D EcPC WTvspde" sheetId="1" r:id="rId1"/>
    <sheet name="Fig. 2F DS melanophores" sheetId="17" r:id="rId2"/>
    <sheet name="Fig. 2G PVS melanophores" sheetId="18" r:id="rId3"/>
    <sheet name="Fig. 2H DS iridophores" sheetId="15" r:id="rId4"/>
    <sheet name="Fig. 2I VS iridophores" sheetId="16" r:id="rId5"/>
    <sheet name="Fig. 4K SyN WT vs pde" sheetId="5" r:id="rId6"/>
    <sheet name="Fig. 4L DRG WTvspde" sheetId="2" r:id="rId7"/>
    <sheet name="Fig. 4M Ent N WTvspde" sheetId="3" r:id="rId8"/>
    <sheet name="Fig. 4N  SyN WT DMSOvsiBMP" sheetId="6" r:id="rId9"/>
    <sheet name="Fig. 4O iBMP Wtvspde EcPC" sheetId="7" r:id="rId10"/>
    <sheet name="Fig. 5G PH3WTvsPde" sheetId="10" r:id="rId11"/>
    <sheet name="Fig 6M iErb  pde Time-Dose" sheetId="4" r:id="rId1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H27" i="2"/>
  <c r="G27" i="2"/>
  <c r="H29" i="2"/>
  <c r="G29" i="2"/>
  <c r="H31" i="2"/>
  <c r="G31" i="2"/>
  <c r="H5" i="2"/>
  <c r="G5" i="2"/>
  <c r="H7" i="2"/>
  <c r="G7" i="2"/>
  <c r="H9" i="2"/>
  <c r="G9" i="2"/>
  <c r="H11" i="2"/>
  <c r="G11" i="2"/>
  <c r="H13" i="2"/>
  <c r="G13" i="2"/>
  <c r="H15" i="2"/>
  <c r="G15" i="2"/>
  <c r="H17" i="2"/>
  <c r="G17" i="2"/>
  <c r="H19" i="2"/>
  <c r="G19" i="2"/>
  <c r="H21" i="2"/>
  <c r="G21" i="2"/>
  <c r="H23" i="2"/>
  <c r="G23" i="2"/>
  <c r="H25" i="2"/>
  <c r="G25" i="2"/>
  <c r="H3" i="2"/>
  <c r="G3" i="2"/>
  <c r="O3" i="2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40" i="7"/>
  <c r="O5" i="2"/>
  <c r="O7" i="2"/>
  <c r="O9" i="2"/>
  <c r="O11" i="2"/>
  <c r="O13" i="2"/>
  <c r="O15" i="2"/>
  <c r="O17" i="2"/>
  <c r="O19" i="2"/>
  <c r="O21" i="2"/>
  <c r="O23" i="2"/>
  <c r="O25" i="2"/>
  <c r="J41" i="7"/>
  <c r="I41" i="7"/>
  <c r="H41" i="7"/>
  <c r="G41" i="7"/>
  <c r="E41" i="7"/>
  <c r="D41" i="7"/>
  <c r="C41" i="7"/>
  <c r="B41" i="7"/>
  <c r="J40" i="7"/>
  <c r="I40" i="7"/>
  <c r="H40" i="7"/>
  <c r="G40" i="7"/>
  <c r="E40" i="7"/>
  <c r="D40" i="7"/>
  <c r="C40" i="7"/>
  <c r="B40" i="7"/>
  <c r="F39" i="7"/>
  <c r="F38" i="7"/>
  <c r="F37" i="7"/>
  <c r="F36" i="7"/>
  <c r="F35" i="7"/>
  <c r="F34" i="7"/>
  <c r="F33" i="7"/>
  <c r="F26" i="7"/>
  <c r="F27" i="7"/>
  <c r="F28" i="7"/>
  <c r="F29" i="7"/>
  <c r="F30" i="7"/>
  <c r="F31" i="7"/>
  <c r="F32" i="7"/>
  <c r="F40" i="7"/>
  <c r="K5" i="7"/>
  <c r="K6" i="7"/>
  <c r="K7" i="7"/>
  <c r="K8" i="7"/>
  <c r="K9" i="7"/>
  <c r="K10" i="7"/>
  <c r="K11" i="7"/>
  <c r="K12" i="7"/>
  <c r="K13" i="7"/>
  <c r="K14" i="7"/>
  <c r="K15" i="7"/>
  <c r="K16" i="7"/>
  <c r="K19" i="7"/>
  <c r="J19" i="7"/>
  <c r="I19" i="7"/>
  <c r="H19" i="7"/>
  <c r="G19" i="7"/>
  <c r="E19" i="7"/>
  <c r="D19" i="7"/>
  <c r="C19" i="7"/>
  <c r="B19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19" i="7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8" i="6"/>
  <c r="E48" i="6"/>
  <c r="D48" i="6"/>
  <c r="C48" i="6"/>
  <c r="B48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48" i="6"/>
  <c r="E26" i="6"/>
  <c r="D26" i="6"/>
  <c r="C26" i="6"/>
  <c r="B26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G3" i="6"/>
  <c r="F3" i="6"/>
  <c r="F26" i="6"/>
  <c r="E44" i="5"/>
  <c r="D44" i="5"/>
  <c r="C44" i="5"/>
  <c r="B44" i="5"/>
  <c r="G44" i="5"/>
  <c r="G43" i="5"/>
  <c r="H42" i="5"/>
  <c r="G42" i="5"/>
  <c r="F42" i="5"/>
  <c r="H41" i="5"/>
  <c r="G41" i="5"/>
  <c r="F41" i="5"/>
  <c r="H40" i="5"/>
  <c r="G40" i="5"/>
  <c r="F40" i="5"/>
  <c r="H39" i="5"/>
  <c r="G39" i="5"/>
  <c r="F39" i="5"/>
  <c r="H38" i="5"/>
  <c r="G38" i="5"/>
  <c r="F38" i="5"/>
  <c r="H37" i="5"/>
  <c r="G37" i="5"/>
  <c r="F37" i="5"/>
  <c r="H36" i="5"/>
  <c r="G36" i="5"/>
  <c r="F36" i="5"/>
  <c r="H35" i="5"/>
  <c r="G35" i="5"/>
  <c r="F35" i="5"/>
  <c r="H34" i="5"/>
  <c r="G34" i="5"/>
  <c r="F34" i="5"/>
  <c r="H33" i="5"/>
  <c r="G33" i="5"/>
  <c r="F33" i="5"/>
  <c r="H32" i="5"/>
  <c r="G32" i="5"/>
  <c r="F32" i="5"/>
  <c r="H31" i="5"/>
  <c r="G31" i="5"/>
  <c r="F31" i="5"/>
  <c r="H30" i="5"/>
  <c r="G30" i="5"/>
  <c r="F30" i="5"/>
  <c r="H29" i="5"/>
  <c r="G29" i="5"/>
  <c r="F29" i="5"/>
  <c r="H28" i="5"/>
  <c r="G28" i="5"/>
  <c r="F28" i="5"/>
  <c r="H27" i="5"/>
  <c r="G27" i="5"/>
  <c r="F27" i="5"/>
  <c r="H26" i="5"/>
  <c r="H25" i="5"/>
  <c r="H44" i="5"/>
  <c r="G26" i="5"/>
  <c r="F26" i="5"/>
  <c r="F25" i="5"/>
  <c r="F44" i="5"/>
  <c r="G25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2" i="5"/>
  <c r="E22" i="5"/>
  <c r="D22" i="5"/>
  <c r="C22" i="5"/>
  <c r="B22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G22" i="5"/>
  <c r="F3" i="5"/>
  <c r="F22" i="5"/>
  <c r="AV64" i="4"/>
  <c r="AV65" i="4"/>
  <c r="AV66" i="4"/>
  <c r="AV67" i="4"/>
  <c r="AV68" i="4"/>
  <c r="AV69" i="4"/>
  <c r="AV70" i="4"/>
  <c r="AV71" i="4"/>
  <c r="AV72" i="4"/>
  <c r="AV73" i="4"/>
  <c r="AV78" i="4"/>
  <c r="AT78" i="4"/>
  <c r="AS78" i="4"/>
  <c r="AR78" i="4"/>
  <c r="AQ78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8" i="4"/>
  <c r="AL78" i="4"/>
  <c r="AK78" i="4"/>
  <c r="AJ78" i="4"/>
  <c r="AI78" i="4"/>
  <c r="AD78" i="4"/>
  <c r="AC78" i="4"/>
  <c r="AB78" i="4"/>
  <c r="AA78" i="4"/>
  <c r="V78" i="4"/>
  <c r="U78" i="4"/>
  <c r="T78" i="4"/>
  <c r="S78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8" i="4"/>
  <c r="N78" i="4"/>
  <c r="M78" i="4"/>
  <c r="L78" i="4"/>
  <c r="K78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8" i="4"/>
  <c r="F78" i="4"/>
  <c r="E78" i="4"/>
  <c r="D78" i="4"/>
  <c r="C78" i="4"/>
  <c r="P77" i="4"/>
  <c r="O77" i="4"/>
  <c r="Q77" i="4"/>
  <c r="AN76" i="4"/>
  <c r="AO76" i="4"/>
  <c r="AF76" i="4"/>
  <c r="AE76" i="4"/>
  <c r="O76" i="4"/>
  <c r="Q76" i="4"/>
  <c r="H76" i="4"/>
  <c r="I76" i="4"/>
  <c r="AN75" i="4"/>
  <c r="AO75" i="4"/>
  <c r="AF75" i="4"/>
  <c r="AF64" i="4"/>
  <c r="AF65" i="4"/>
  <c r="AF66" i="4"/>
  <c r="AF67" i="4"/>
  <c r="AF68" i="4"/>
  <c r="AF69" i="4"/>
  <c r="AF70" i="4"/>
  <c r="AF71" i="4"/>
  <c r="AF72" i="4"/>
  <c r="AF73" i="4"/>
  <c r="AF74" i="4"/>
  <c r="AF78" i="4"/>
  <c r="AE75" i="4"/>
  <c r="X75" i="4"/>
  <c r="W75" i="4"/>
  <c r="W64" i="4"/>
  <c r="W65" i="4"/>
  <c r="W66" i="4"/>
  <c r="W67" i="4"/>
  <c r="W68" i="4"/>
  <c r="W69" i="4"/>
  <c r="W70" i="4"/>
  <c r="W71" i="4"/>
  <c r="W72" i="4"/>
  <c r="W73" i="4"/>
  <c r="W74" i="4"/>
  <c r="W78" i="4"/>
  <c r="O75" i="4"/>
  <c r="Q75" i="4"/>
  <c r="H75" i="4"/>
  <c r="I75" i="4"/>
  <c r="AN74" i="4"/>
  <c r="AE74" i="4"/>
  <c r="AG74" i="4"/>
  <c r="X74" i="4"/>
  <c r="Y74" i="4"/>
  <c r="O74" i="4"/>
  <c r="Q74" i="4"/>
  <c r="H74" i="4"/>
  <c r="AU73" i="4"/>
  <c r="AW73" i="4"/>
  <c r="AN73" i="4"/>
  <c r="AO73" i="4"/>
  <c r="AE73" i="4"/>
  <c r="AG73" i="4"/>
  <c r="X73" i="4"/>
  <c r="O73" i="4"/>
  <c r="Q73" i="4"/>
  <c r="H73" i="4"/>
  <c r="I73" i="4"/>
  <c r="AU72" i="4"/>
  <c r="AW72" i="4"/>
  <c r="AN72" i="4"/>
  <c r="AE72" i="4"/>
  <c r="AG72" i="4"/>
  <c r="X72" i="4"/>
  <c r="Y72" i="4"/>
  <c r="O72" i="4"/>
  <c r="Q72" i="4"/>
  <c r="H72" i="4"/>
  <c r="AU71" i="4"/>
  <c r="AW71" i="4"/>
  <c r="AN71" i="4"/>
  <c r="AO71" i="4"/>
  <c r="AE71" i="4"/>
  <c r="AG71" i="4"/>
  <c r="X71" i="4"/>
  <c r="O71" i="4"/>
  <c r="Q71" i="4"/>
  <c r="H71" i="4"/>
  <c r="I71" i="4"/>
  <c r="AU70" i="4"/>
  <c r="AW70" i="4"/>
  <c r="AN70" i="4"/>
  <c r="AE70" i="4"/>
  <c r="AG70" i="4"/>
  <c r="X70" i="4"/>
  <c r="Y70" i="4"/>
  <c r="O70" i="4"/>
  <c r="Q70" i="4"/>
  <c r="H70" i="4"/>
  <c r="AU69" i="4"/>
  <c r="AW69" i="4"/>
  <c r="AN69" i="4"/>
  <c r="AO69" i="4"/>
  <c r="AE69" i="4"/>
  <c r="AG69" i="4"/>
  <c r="X69" i="4"/>
  <c r="O69" i="4"/>
  <c r="Q69" i="4"/>
  <c r="H69" i="4"/>
  <c r="I69" i="4"/>
  <c r="AU68" i="4"/>
  <c r="AW68" i="4"/>
  <c r="AN68" i="4"/>
  <c r="AE68" i="4"/>
  <c r="AG68" i="4"/>
  <c r="X68" i="4"/>
  <c r="Y68" i="4"/>
  <c r="O68" i="4"/>
  <c r="Q68" i="4"/>
  <c r="H68" i="4"/>
  <c r="AU67" i="4"/>
  <c r="AW67" i="4"/>
  <c r="AN67" i="4"/>
  <c r="AO67" i="4"/>
  <c r="AE67" i="4"/>
  <c r="AG67" i="4"/>
  <c r="X67" i="4"/>
  <c r="O67" i="4"/>
  <c r="Q67" i="4"/>
  <c r="H67" i="4"/>
  <c r="I67" i="4"/>
  <c r="AU66" i="4"/>
  <c r="AW66" i="4"/>
  <c r="AN66" i="4"/>
  <c r="AE66" i="4"/>
  <c r="AG66" i="4"/>
  <c r="X66" i="4"/>
  <c r="Y66" i="4"/>
  <c r="O66" i="4"/>
  <c r="Q66" i="4"/>
  <c r="H66" i="4"/>
  <c r="AU65" i="4"/>
  <c r="AW65" i="4"/>
  <c r="AN65" i="4"/>
  <c r="AO65" i="4"/>
  <c r="AE65" i="4"/>
  <c r="AG65" i="4"/>
  <c r="X65" i="4"/>
  <c r="O65" i="4"/>
  <c r="Q65" i="4"/>
  <c r="H65" i="4"/>
  <c r="I65" i="4"/>
  <c r="AU64" i="4"/>
  <c r="AN64" i="4"/>
  <c r="AN78" i="4"/>
  <c r="AE64" i="4"/>
  <c r="AE78" i="4"/>
  <c r="X64" i="4"/>
  <c r="Y64" i="4"/>
  <c r="O64" i="4"/>
  <c r="H64" i="4"/>
  <c r="AT61" i="4"/>
  <c r="AS61" i="4"/>
  <c r="AR61" i="4"/>
  <c r="AQ61" i="4"/>
  <c r="AL61" i="4"/>
  <c r="AK61" i="4"/>
  <c r="AJ61" i="4"/>
  <c r="AI61" i="4"/>
  <c r="AD61" i="4"/>
  <c r="AC61" i="4"/>
  <c r="AB61" i="4"/>
  <c r="AA61" i="4"/>
  <c r="V61" i="4"/>
  <c r="U61" i="4"/>
  <c r="T61" i="4"/>
  <c r="S61" i="4"/>
  <c r="N61" i="4"/>
  <c r="M61" i="4"/>
  <c r="L61" i="4"/>
  <c r="K61" i="4"/>
  <c r="F61" i="4"/>
  <c r="E61" i="4"/>
  <c r="D61" i="4"/>
  <c r="C61" i="4"/>
  <c r="X60" i="4"/>
  <c r="W60" i="4"/>
  <c r="Y60" i="4"/>
  <c r="P60" i="4"/>
  <c r="O60" i="4"/>
  <c r="H60" i="4"/>
  <c r="G60" i="4"/>
  <c r="I60" i="4"/>
  <c r="AV59" i="4"/>
  <c r="AU59" i="4"/>
  <c r="AW59" i="4"/>
  <c r="AF59" i="4"/>
  <c r="AE59" i="4"/>
  <c r="AG59" i="4"/>
  <c r="X59" i="4"/>
  <c r="W59" i="4"/>
  <c r="P59" i="4"/>
  <c r="O59" i="4"/>
  <c r="Q59" i="4"/>
  <c r="H59" i="4"/>
  <c r="G59" i="4"/>
  <c r="I59" i="4"/>
  <c r="AV58" i="4"/>
  <c r="AU58" i="4"/>
  <c r="AW58" i="4"/>
  <c r="AN58" i="4"/>
  <c r="AN49" i="4"/>
  <c r="AN50" i="4"/>
  <c r="AN51" i="4"/>
  <c r="AN52" i="4"/>
  <c r="AN53" i="4"/>
  <c r="AN54" i="4"/>
  <c r="AN55" i="4"/>
  <c r="AN56" i="4"/>
  <c r="AN57" i="4"/>
  <c r="AN61" i="4"/>
  <c r="AM58" i="4"/>
  <c r="AF58" i="4"/>
  <c r="AE58" i="4"/>
  <c r="AG58" i="4"/>
  <c r="X58" i="4"/>
  <c r="W58" i="4"/>
  <c r="Y58" i="4"/>
  <c r="P58" i="4"/>
  <c r="O58" i="4"/>
  <c r="Q58" i="4"/>
  <c r="H58" i="4"/>
  <c r="H49" i="4"/>
  <c r="H50" i="4"/>
  <c r="H51" i="4"/>
  <c r="H52" i="4"/>
  <c r="H53" i="4"/>
  <c r="H54" i="4"/>
  <c r="H55" i="4"/>
  <c r="H56" i="4"/>
  <c r="H57" i="4"/>
  <c r="H61" i="4"/>
  <c r="G58" i="4"/>
  <c r="AV57" i="4"/>
  <c r="AU57" i="4"/>
  <c r="AW57" i="4"/>
  <c r="AM57" i="4"/>
  <c r="AO57" i="4"/>
  <c r="AF57" i="4"/>
  <c r="AE57" i="4"/>
  <c r="AG57" i="4"/>
  <c r="X57" i="4"/>
  <c r="W57" i="4"/>
  <c r="P57" i="4"/>
  <c r="O57" i="4"/>
  <c r="Q57" i="4"/>
  <c r="G57" i="4"/>
  <c r="I57" i="4"/>
  <c r="AV56" i="4"/>
  <c r="AU56" i="4"/>
  <c r="AW56" i="4"/>
  <c r="AM56" i="4"/>
  <c r="AF56" i="4"/>
  <c r="AE56" i="4"/>
  <c r="AE49" i="4"/>
  <c r="AE50" i="4"/>
  <c r="AE51" i="4"/>
  <c r="AE52" i="4"/>
  <c r="AE53" i="4"/>
  <c r="AE54" i="4"/>
  <c r="AE55" i="4"/>
  <c r="AE61" i="4"/>
  <c r="X56" i="4"/>
  <c r="W56" i="4"/>
  <c r="Y56" i="4"/>
  <c r="P56" i="4"/>
  <c r="O56" i="4"/>
  <c r="G56" i="4"/>
  <c r="I56" i="4"/>
  <c r="AV55" i="4"/>
  <c r="AU55" i="4"/>
  <c r="AW55" i="4"/>
  <c r="AM55" i="4"/>
  <c r="AO55" i="4"/>
  <c r="AF55" i="4"/>
  <c r="X55" i="4"/>
  <c r="W55" i="4"/>
  <c r="Y55" i="4"/>
  <c r="P55" i="4"/>
  <c r="O55" i="4"/>
  <c r="Q55" i="4"/>
  <c r="G55" i="4"/>
  <c r="I55" i="4"/>
  <c r="AV54" i="4"/>
  <c r="AU54" i="4"/>
  <c r="AM54" i="4"/>
  <c r="AO54" i="4"/>
  <c r="AF54" i="4"/>
  <c r="AG54" i="4"/>
  <c r="X54" i="4"/>
  <c r="W54" i="4"/>
  <c r="Y54" i="4"/>
  <c r="P54" i="4"/>
  <c r="O54" i="4"/>
  <c r="G54" i="4"/>
  <c r="I54" i="4"/>
  <c r="AV53" i="4"/>
  <c r="AU53" i="4"/>
  <c r="AW53" i="4"/>
  <c r="AM53" i="4"/>
  <c r="AO53" i="4"/>
  <c r="AF53" i="4"/>
  <c r="X53" i="4"/>
  <c r="W53" i="4"/>
  <c r="Y53" i="4"/>
  <c r="P53" i="4"/>
  <c r="O53" i="4"/>
  <c r="Q53" i="4"/>
  <c r="G53" i="4"/>
  <c r="I53" i="4"/>
  <c r="AV52" i="4"/>
  <c r="AU52" i="4"/>
  <c r="AM52" i="4"/>
  <c r="AO52" i="4"/>
  <c r="AF52" i="4"/>
  <c r="AG52" i="4"/>
  <c r="X52" i="4"/>
  <c r="W52" i="4"/>
  <c r="Y52" i="4"/>
  <c r="P52" i="4"/>
  <c r="O52" i="4"/>
  <c r="G52" i="4"/>
  <c r="I52" i="4"/>
  <c r="AV51" i="4"/>
  <c r="AU51" i="4"/>
  <c r="AW51" i="4"/>
  <c r="AM51" i="4"/>
  <c r="AO51" i="4"/>
  <c r="AF51" i="4"/>
  <c r="X51" i="4"/>
  <c r="W51" i="4"/>
  <c r="Y51" i="4"/>
  <c r="P51" i="4"/>
  <c r="O51" i="4"/>
  <c r="Q51" i="4"/>
  <c r="G51" i="4"/>
  <c r="I51" i="4"/>
  <c r="AV50" i="4"/>
  <c r="AU50" i="4"/>
  <c r="AM50" i="4"/>
  <c r="AO50" i="4"/>
  <c r="AF50" i="4"/>
  <c r="AG50" i="4"/>
  <c r="X50" i="4"/>
  <c r="W50" i="4"/>
  <c r="Y50" i="4"/>
  <c r="P50" i="4"/>
  <c r="O50" i="4"/>
  <c r="G50" i="4"/>
  <c r="I50" i="4"/>
  <c r="AV49" i="4"/>
  <c r="AU49" i="4"/>
  <c r="AU61" i="4"/>
  <c r="AM49" i="4"/>
  <c r="AF49" i="4"/>
  <c r="AF61" i="4"/>
  <c r="X49" i="4"/>
  <c r="W49" i="4"/>
  <c r="W61" i="4"/>
  <c r="P49" i="4"/>
  <c r="O49" i="4"/>
  <c r="O61" i="4"/>
  <c r="G49" i="4"/>
  <c r="AT46" i="4"/>
  <c r="AS46" i="4"/>
  <c r="AR46" i="4"/>
  <c r="AQ46" i="4"/>
  <c r="AL46" i="4"/>
  <c r="AK46" i="4"/>
  <c r="AJ46" i="4"/>
  <c r="AI46" i="4"/>
  <c r="AD46" i="4"/>
  <c r="AC46" i="4"/>
  <c r="AB46" i="4"/>
  <c r="AA46" i="4"/>
  <c r="V46" i="4"/>
  <c r="U46" i="4"/>
  <c r="T46" i="4"/>
  <c r="S46" i="4"/>
  <c r="N46" i="4"/>
  <c r="M46" i="4"/>
  <c r="L46" i="4"/>
  <c r="K46" i="4"/>
  <c r="F46" i="4"/>
  <c r="E46" i="4"/>
  <c r="D46" i="4"/>
  <c r="C46" i="4"/>
  <c r="X45" i="4"/>
  <c r="W45" i="4"/>
  <c r="Y45" i="4"/>
  <c r="AF44" i="4"/>
  <c r="AE44" i="4"/>
  <c r="AG44" i="4"/>
  <c r="X44" i="4"/>
  <c r="W44" i="4"/>
  <c r="H44" i="4"/>
  <c r="G44" i="4"/>
  <c r="I44" i="4"/>
  <c r="AV43" i="4"/>
  <c r="AU43" i="4"/>
  <c r="AW43" i="4"/>
  <c r="AN43" i="4"/>
  <c r="AM43" i="4"/>
  <c r="AO43" i="4"/>
  <c r="AF43" i="4"/>
  <c r="AE43" i="4"/>
  <c r="X43" i="4"/>
  <c r="W43" i="4"/>
  <c r="Y43" i="4"/>
  <c r="P43" i="4"/>
  <c r="O43" i="4"/>
  <c r="Q43" i="4"/>
  <c r="H43" i="4"/>
  <c r="G43" i="4"/>
  <c r="I43" i="4"/>
  <c r="AV42" i="4"/>
  <c r="AU42" i="4"/>
  <c r="AN42" i="4"/>
  <c r="AM42" i="4"/>
  <c r="AO42" i="4"/>
  <c r="AF42" i="4"/>
  <c r="AE42" i="4"/>
  <c r="AG42" i="4"/>
  <c r="X42" i="4"/>
  <c r="W42" i="4"/>
  <c r="Y42" i="4"/>
  <c r="P42" i="4"/>
  <c r="O42" i="4"/>
  <c r="H42" i="4"/>
  <c r="G42" i="4"/>
  <c r="I42" i="4"/>
  <c r="AV41" i="4"/>
  <c r="AU41" i="4"/>
  <c r="AW41" i="4"/>
  <c r="AN41" i="4"/>
  <c r="AM41" i="4"/>
  <c r="AO41" i="4"/>
  <c r="AF41" i="4"/>
  <c r="AE41" i="4"/>
  <c r="X41" i="4"/>
  <c r="W41" i="4"/>
  <c r="Y41" i="4"/>
  <c r="P41" i="4"/>
  <c r="O41" i="4"/>
  <c r="Q41" i="4"/>
  <c r="H41" i="4"/>
  <c r="G41" i="4"/>
  <c r="I41" i="4"/>
  <c r="AV40" i="4"/>
  <c r="AU40" i="4"/>
  <c r="AN40" i="4"/>
  <c r="AM40" i="4"/>
  <c r="AO40" i="4"/>
  <c r="AF40" i="4"/>
  <c r="AE40" i="4"/>
  <c r="AG40" i="4"/>
  <c r="X40" i="4"/>
  <c r="W40" i="4"/>
  <c r="Y40" i="4"/>
  <c r="P40" i="4"/>
  <c r="O40" i="4"/>
  <c r="H40" i="4"/>
  <c r="G40" i="4"/>
  <c r="I40" i="4"/>
  <c r="AV39" i="4"/>
  <c r="AU39" i="4"/>
  <c r="AW39" i="4"/>
  <c r="AN39" i="4"/>
  <c r="AM39" i="4"/>
  <c r="AO39" i="4"/>
  <c r="AF39" i="4"/>
  <c r="AE39" i="4"/>
  <c r="X39" i="4"/>
  <c r="W39" i="4"/>
  <c r="Y39" i="4"/>
  <c r="P39" i="4"/>
  <c r="O39" i="4"/>
  <c r="Q39" i="4"/>
  <c r="H39" i="4"/>
  <c r="G39" i="4"/>
  <c r="I39" i="4"/>
  <c r="AV38" i="4"/>
  <c r="AU38" i="4"/>
  <c r="AN38" i="4"/>
  <c r="AM38" i="4"/>
  <c r="AO38" i="4"/>
  <c r="AF38" i="4"/>
  <c r="AE38" i="4"/>
  <c r="AG38" i="4"/>
  <c r="X38" i="4"/>
  <c r="W38" i="4"/>
  <c r="Y38" i="4"/>
  <c r="P38" i="4"/>
  <c r="O38" i="4"/>
  <c r="H38" i="4"/>
  <c r="G38" i="4"/>
  <c r="I38" i="4"/>
  <c r="AV37" i="4"/>
  <c r="AU37" i="4"/>
  <c r="AW37" i="4"/>
  <c r="AN37" i="4"/>
  <c r="AM37" i="4"/>
  <c r="AO37" i="4"/>
  <c r="AF37" i="4"/>
  <c r="AE37" i="4"/>
  <c r="X37" i="4"/>
  <c r="W37" i="4"/>
  <c r="Y37" i="4"/>
  <c r="P37" i="4"/>
  <c r="O37" i="4"/>
  <c r="Q37" i="4"/>
  <c r="H37" i="4"/>
  <c r="G37" i="4"/>
  <c r="I37" i="4"/>
  <c r="AV36" i="4"/>
  <c r="AU36" i="4"/>
  <c r="AN36" i="4"/>
  <c r="AM36" i="4"/>
  <c r="AO36" i="4"/>
  <c r="AF36" i="4"/>
  <c r="AE36" i="4"/>
  <c r="AG36" i="4"/>
  <c r="X36" i="4"/>
  <c r="W36" i="4"/>
  <c r="Y36" i="4"/>
  <c r="P36" i="4"/>
  <c r="O36" i="4"/>
  <c r="H36" i="4"/>
  <c r="G36" i="4"/>
  <c r="I36" i="4"/>
  <c r="AV35" i="4"/>
  <c r="AU35" i="4"/>
  <c r="AW35" i="4"/>
  <c r="AN35" i="4"/>
  <c r="AM35" i="4"/>
  <c r="AO35" i="4"/>
  <c r="AF35" i="4"/>
  <c r="AE35" i="4"/>
  <c r="X35" i="4"/>
  <c r="W35" i="4"/>
  <c r="Y35" i="4"/>
  <c r="P35" i="4"/>
  <c r="O35" i="4"/>
  <c r="Q35" i="4"/>
  <c r="H35" i="4"/>
  <c r="G35" i="4"/>
  <c r="I35" i="4"/>
  <c r="AV34" i="4"/>
  <c r="AV33" i="4"/>
  <c r="AV46" i="4"/>
  <c r="AU34" i="4"/>
  <c r="AN34" i="4"/>
  <c r="AM34" i="4"/>
  <c r="AM33" i="4"/>
  <c r="AM46" i="4"/>
  <c r="AF34" i="4"/>
  <c r="AE34" i="4"/>
  <c r="AG34" i="4"/>
  <c r="X34" i="4"/>
  <c r="W34" i="4"/>
  <c r="Y34" i="4"/>
  <c r="P34" i="4"/>
  <c r="P33" i="4"/>
  <c r="P46" i="4"/>
  <c r="O34" i="4"/>
  <c r="H34" i="4"/>
  <c r="G34" i="4"/>
  <c r="G33" i="4"/>
  <c r="G46" i="4"/>
  <c r="AU33" i="4"/>
  <c r="AU46" i="4"/>
  <c r="AN33" i="4"/>
  <c r="AN46" i="4"/>
  <c r="AO33" i="4"/>
  <c r="AF33" i="4"/>
  <c r="AF46" i="4"/>
  <c r="AE33" i="4"/>
  <c r="AE46" i="4"/>
  <c r="X33" i="4"/>
  <c r="W33" i="4"/>
  <c r="W46" i="4"/>
  <c r="O33" i="4"/>
  <c r="O46" i="4"/>
  <c r="H33" i="4"/>
  <c r="H46" i="4"/>
  <c r="I33" i="4"/>
  <c r="AT30" i="4"/>
  <c r="AS30" i="4"/>
  <c r="AR30" i="4"/>
  <c r="AQ30" i="4"/>
  <c r="AL30" i="4"/>
  <c r="AK30" i="4"/>
  <c r="AJ30" i="4"/>
  <c r="AI30" i="4"/>
  <c r="AD30" i="4"/>
  <c r="AC30" i="4"/>
  <c r="AB30" i="4"/>
  <c r="AA30" i="4"/>
  <c r="V30" i="4"/>
  <c r="U30" i="4"/>
  <c r="T30" i="4"/>
  <c r="S30" i="4"/>
  <c r="N30" i="4"/>
  <c r="M30" i="4"/>
  <c r="L30" i="4"/>
  <c r="K30" i="4"/>
  <c r="F30" i="4"/>
  <c r="E30" i="4"/>
  <c r="D30" i="4"/>
  <c r="C30" i="4"/>
  <c r="P29" i="4"/>
  <c r="O29" i="4"/>
  <c r="Q29" i="4"/>
  <c r="AF28" i="4"/>
  <c r="AE28" i="4"/>
  <c r="AG28" i="4"/>
  <c r="P28" i="4"/>
  <c r="O28" i="4"/>
  <c r="H28" i="4"/>
  <c r="G28" i="4"/>
  <c r="I28" i="4"/>
  <c r="AF27" i="4"/>
  <c r="AE27" i="4"/>
  <c r="AG27" i="4"/>
  <c r="X27" i="4"/>
  <c r="W27" i="4"/>
  <c r="Y27" i="4"/>
  <c r="P27" i="4"/>
  <c r="O27" i="4"/>
  <c r="H27" i="4"/>
  <c r="G27" i="4"/>
  <c r="I27" i="4"/>
  <c r="AF26" i="4"/>
  <c r="AE26" i="4"/>
  <c r="AG26" i="4"/>
  <c r="X26" i="4"/>
  <c r="W26" i="4"/>
  <c r="Y26" i="4"/>
  <c r="P26" i="4"/>
  <c r="O26" i="4"/>
  <c r="H26" i="4"/>
  <c r="G26" i="4"/>
  <c r="I26" i="4"/>
  <c r="AN25" i="4"/>
  <c r="AM25" i="4"/>
  <c r="AO25" i="4"/>
  <c r="AF25" i="4"/>
  <c r="AE25" i="4"/>
  <c r="AG25" i="4"/>
  <c r="X25" i="4"/>
  <c r="W25" i="4"/>
  <c r="P25" i="4"/>
  <c r="O25" i="4"/>
  <c r="Q25" i="4"/>
  <c r="H25" i="4"/>
  <c r="G25" i="4"/>
  <c r="I25" i="4"/>
  <c r="AV24" i="4"/>
  <c r="AU24" i="4"/>
  <c r="AW24" i="4"/>
  <c r="AN24" i="4"/>
  <c r="AM24" i="4"/>
  <c r="AF24" i="4"/>
  <c r="AE24" i="4"/>
  <c r="AG24" i="4"/>
  <c r="X24" i="4"/>
  <c r="W24" i="4"/>
  <c r="Y24" i="4"/>
  <c r="P24" i="4"/>
  <c r="O24" i="4"/>
  <c r="Q24" i="4"/>
  <c r="H24" i="4"/>
  <c r="G24" i="4"/>
  <c r="AV23" i="4"/>
  <c r="AU23" i="4"/>
  <c r="AW23" i="4"/>
  <c r="AN23" i="4"/>
  <c r="AM23" i="4"/>
  <c r="AO23" i="4"/>
  <c r="AF23" i="4"/>
  <c r="AE23" i="4"/>
  <c r="AG23" i="4"/>
  <c r="X23" i="4"/>
  <c r="W23" i="4"/>
  <c r="P23" i="4"/>
  <c r="O23" i="4"/>
  <c r="Q23" i="4"/>
  <c r="H23" i="4"/>
  <c r="G23" i="4"/>
  <c r="I23" i="4"/>
  <c r="AV22" i="4"/>
  <c r="AU22" i="4"/>
  <c r="AW22" i="4"/>
  <c r="AN22" i="4"/>
  <c r="AM22" i="4"/>
  <c r="AF22" i="4"/>
  <c r="AE22" i="4"/>
  <c r="AG22" i="4"/>
  <c r="X22" i="4"/>
  <c r="W22" i="4"/>
  <c r="Y22" i="4"/>
  <c r="P22" i="4"/>
  <c r="O22" i="4"/>
  <c r="Q22" i="4"/>
  <c r="H22" i="4"/>
  <c r="G22" i="4"/>
  <c r="AV21" i="4"/>
  <c r="AU21" i="4"/>
  <c r="AW21" i="4"/>
  <c r="AN21" i="4"/>
  <c r="AM21" i="4"/>
  <c r="AO21" i="4"/>
  <c r="AF21" i="4"/>
  <c r="AE21" i="4"/>
  <c r="AG21" i="4"/>
  <c r="X21" i="4"/>
  <c r="W21" i="4"/>
  <c r="P21" i="4"/>
  <c r="O21" i="4"/>
  <c r="Q21" i="4"/>
  <c r="H21" i="4"/>
  <c r="G21" i="4"/>
  <c r="I21" i="4"/>
  <c r="AV20" i="4"/>
  <c r="AU20" i="4"/>
  <c r="AW20" i="4"/>
  <c r="AN20" i="4"/>
  <c r="AM20" i="4"/>
  <c r="AF20" i="4"/>
  <c r="AE20" i="4"/>
  <c r="AG20" i="4"/>
  <c r="X20" i="4"/>
  <c r="W20" i="4"/>
  <c r="Y20" i="4"/>
  <c r="P20" i="4"/>
  <c r="O20" i="4"/>
  <c r="Q20" i="4"/>
  <c r="H20" i="4"/>
  <c r="G20" i="4"/>
  <c r="AV19" i="4"/>
  <c r="AU19" i="4"/>
  <c r="AW19" i="4"/>
  <c r="AN19" i="4"/>
  <c r="AM19" i="4"/>
  <c r="AO19" i="4"/>
  <c r="AF19" i="4"/>
  <c r="AE19" i="4"/>
  <c r="AG19" i="4"/>
  <c r="X19" i="4"/>
  <c r="W19" i="4"/>
  <c r="Y19" i="4"/>
  <c r="P19" i="4"/>
  <c r="O19" i="4"/>
  <c r="Q19" i="4"/>
  <c r="H19" i="4"/>
  <c r="G19" i="4"/>
  <c r="I19" i="4"/>
  <c r="AV18" i="4"/>
  <c r="AV30" i="4"/>
  <c r="AU18" i="4"/>
  <c r="AN18" i="4"/>
  <c r="AM18" i="4"/>
  <c r="AM30" i="4"/>
  <c r="AF18" i="4"/>
  <c r="AF30" i="4"/>
  <c r="AE18" i="4"/>
  <c r="X18" i="4"/>
  <c r="W18" i="4"/>
  <c r="W30" i="4"/>
  <c r="P18" i="4"/>
  <c r="P30" i="4"/>
  <c r="O18" i="4"/>
  <c r="H18" i="4"/>
  <c r="G18" i="4"/>
  <c r="G30" i="4"/>
  <c r="AT15" i="4"/>
  <c r="AS15" i="4"/>
  <c r="AR15" i="4"/>
  <c r="AQ15" i="4"/>
  <c r="AL15" i="4"/>
  <c r="AK15" i="4"/>
  <c r="AJ15" i="4"/>
  <c r="AI15" i="4"/>
  <c r="AD15" i="4"/>
  <c r="AC15" i="4"/>
  <c r="AB15" i="4"/>
  <c r="AA15" i="4"/>
  <c r="V15" i="4"/>
  <c r="U15" i="4"/>
  <c r="T15" i="4"/>
  <c r="S15" i="4"/>
  <c r="P4" i="4"/>
  <c r="P5" i="4"/>
  <c r="P6" i="4"/>
  <c r="P15" i="4"/>
  <c r="N15" i="4"/>
  <c r="M15" i="4"/>
  <c r="L15" i="4"/>
  <c r="K15" i="4"/>
  <c r="F15" i="4"/>
  <c r="E15" i="4"/>
  <c r="D15" i="4"/>
  <c r="C15" i="4"/>
  <c r="H14" i="4"/>
  <c r="G14" i="4"/>
  <c r="I14" i="4"/>
  <c r="AN13" i="4"/>
  <c r="AM13" i="4"/>
  <c r="AO13" i="4"/>
  <c r="H13" i="4"/>
  <c r="G13" i="4"/>
  <c r="I13" i="4"/>
  <c r="AV12" i="4"/>
  <c r="AU12" i="4"/>
  <c r="AW12" i="4"/>
  <c r="AN12" i="4"/>
  <c r="AM12" i="4"/>
  <c r="AO12" i="4"/>
  <c r="AF12" i="4"/>
  <c r="AE12" i="4"/>
  <c r="AG12" i="4"/>
  <c r="X12" i="4"/>
  <c r="W12" i="4"/>
  <c r="Y12" i="4"/>
  <c r="H12" i="4"/>
  <c r="G12" i="4"/>
  <c r="I12" i="4"/>
  <c r="AV11" i="4"/>
  <c r="AU11" i="4"/>
  <c r="AW11" i="4"/>
  <c r="AN11" i="4"/>
  <c r="AM11" i="4"/>
  <c r="AO11" i="4"/>
  <c r="AF11" i="4"/>
  <c r="AE11" i="4"/>
  <c r="AG11" i="4"/>
  <c r="X11" i="4"/>
  <c r="W11" i="4"/>
  <c r="Y11" i="4"/>
  <c r="H11" i="4"/>
  <c r="G11" i="4"/>
  <c r="I11" i="4"/>
  <c r="AV10" i="4"/>
  <c r="AU10" i="4"/>
  <c r="AW10" i="4"/>
  <c r="AN10" i="4"/>
  <c r="AM10" i="4"/>
  <c r="AO10" i="4"/>
  <c r="AF10" i="4"/>
  <c r="AE10" i="4"/>
  <c r="AG10" i="4"/>
  <c r="X10" i="4"/>
  <c r="W10" i="4"/>
  <c r="Y10" i="4"/>
  <c r="H10" i="4"/>
  <c r="G10" i="4"/>
  <c r="I10" i="4"/>
  <c r="AV9" i="4"/>
  <c r="AU9" i="4"/>
  <c r="AW9" i="4"/>
  <c r="AN9" i="4"/>
  <c r="AM9" i="4"/>
  <c r="AO9" i="4"/>
  <c r="AF9" i="4"/>
  <c r="AE9" i="4"/>
  <c r="AG9" i="4"/>
  <c r="X9" i="4"/>
  <c r="W9" i="4"/>
  <c r="Y9" i="4"/>
  <c r="H9" i="4"/>
  <c r="G9" i="4"/>
  <c r="I9" i="4"/>
  <c r="AV8" i="4"/>
  <c r="AU8" i="4"/>
  <c r="AW8" i="4"/>
  <c r="AN8" i="4"/>
  <c r="AM8" i="4"/>
  <c r="AO8" i="4"/>
  <c r="AF8" i="4"/>
  <c r="AE8" i="4"/>
  <c r="AG8" i="4"/>
  <c r="X8" i="4"/>
  <c r="W8" i="4"/>
  <c r="Y8" i="4"/>
  <c r="H8" i="4"/>
  <c r="G8" i="4"/>
  <c r="G4" i="4"/>
  <c r="G5" i="4"/>
  <c r="G6" i="4"/>
  <c r="G7" i="4"/>
  <c r="G15" i="4"/>
  <c r="AV7" i="4"/>
  <c r="AV4" i="4"/>
  <c r="AV5" i="4"/>
  <c r="AV6" i="4"/>
  <c r="AV15" i="4"/>
  <c r="AU7" i="4"/>
  <c r="AW7" i="4"/>
  <c r="AN7" i="4"/>
  <c r="AM7" i="4"/>
  <c r="AM4" i="4"/>
  <c r="AM5" i="4"/>
  <c r="AM6" i="4"/>
  <c r="AM15" i="4"/>
  <c r="AF7" i="4"/>
  <c r="AF4" i="4"/>
  <c r="AF5" i="4"/>
  <c r="AF6" i="4"/>
  <c r="AF15" i="4"/>
  <c r="AE7" i="4"/>
  <c r="AG7" i="4"/>
  <c r="X7" i="4"/>
  <c r="W7" i="4"/>
  <c r="W4" i="4"/>
  <c r="W5" i="4"/>
  <c r="W6" i="4"/>
  <c r="W15" i="4"/>
  <c r="H7" i="4"/>
  <c r="I7" i="4"/>
  <c r="AU6" i="4"/>
  <c r="AW6" i="4"/>
  <c r="AN6" i="4"/>
  <c r="AO6" i="4"/>
  <c r="AE6" i="4"/>
  <c r="AG6" i="4"/>
  <c r="X6" i="4"/>
  <c r="Y6" i="4"/>
  <c r="O6" i="4"/>
  <c r="Q6" i="4"/>
  <c r="H6" i="4"/>
  <c r="I6" i="4"/>
  <c r="AU5" i="4"/>
  <c r="AW5" i="4"/>
  <c r="AN5" i="4"/>
  <c r="AO5" i="4"/>
  <c r="AE5" i="4"/>
  <c r="AG5" i="4"/>
  <c r="X5" i="4"/>
  <c r="Y5" i="4"/>
  <c r="O5" i="4"/>
  <c r="Q5" i="4"/>
  <c r="H5" i="4"/>
  <c r="I5" i="4"/>
  <c r="AU4" i="4"/>
  <c r="AU15" i="4"/>
  <c r="AN4" i="4"/>
  <c r="AN15" i="4"/>
  <c r="AO4" i="4"/>
  <c r="AE4" i="4"/>
  <c r="AE15" i="4"/>
  <c r="X4" i="4"/>
  <c r="X15" i="4"/>
  <c r="Y4" i="4"/>
  <c r="O4" i="4"/>
  <c r="O15" i="4"/>
  <c r="H4" i="4"/>
  <c r="H15" i="4"/>
  <c r="I4" i="4"/>
  <c r="F31" i="1"/>
  <c r="E31" i="1"/>
  <c r="D31" i="1"/>
  <c r="C31" i="1"/>
  <c r="I31" i="1"/>
  <c r="G31" i="1"/>
  <c r="H31" i="1"/>
  <c r="AO7" i="4"/>
  <c r="AO15" i="4"/>
  <c r="Q4" i="4"/>
  <c r="Q15" i="4"/>
  <c r="AG4" i="4"/>
  <c r="AG15" i="4"/>
  <c r="AW4" i="4"/>
  <c r="AW15" i="4"/>
  <c r="Y7" i="4"/>
  <c r="Y15" i="4"/>
  <c r="I8" i="4"/>
  <c r="I15" i="4"/>
  <c r="I18" i="4"/>
  <c r="Y18" i="4"/>
  <c r="AO18" i="4"/>
  <c r="Y33" i="4"/>
  <c r="Y44" i="4"/>
  <c r="Y46" i="4"/>
  <c r="I34" i="4"/>
  <c r="I46" i="4"/>
  <c r="AO34" i="4"/>
  <c r="AO46" i="4"/>
  <c r="Y49" i="4"/>
  <c r="AG64" i="4"/>
  <c r="Y75" i="4"/>
  <c r="K41" i="7"/>
  <c r="H30" i="4"/>
  <c r="O30" i="4"/>
  <c r="Q18" i="4"/>
  <c r="X30" i="4"/>
  <c r="AE30" i="4"/>
  <c r="AG18" i="4"/>
  <c r="AG30" i="4"/>
  <c r="AN30" i="4"/>
  <c r="AU30" i="4"/>
  <c r="AW18" i="4"/>
  <c r="AW30" i="4"/>
  <c r="I20" i="4"/>
  <c r="AO20" i="4"/>
  <c r="Y21" i="4"/>
  <c r="I22" i="4"/>
  <c r="AO22" i="4"/>
  <c r="Y23" i="4"/>
  <c r="I24" i="4"/>
  <c r="AO24" i="4"/>
  <c r="Y25" i="4"/>
  <c r="Q26" i="4"/>
  <c r="Q27" i="4"/>
  <c r="Q28" i="4"/>
  <c r="X46" i="4"/>
  <c r="Q34" i="4"/>
  <c r="AW34" i="4"/>
  <c r="AG35" i="4"/>
  <c r="Q36" i="4"/>
  <c r="AW36" i="4"/>
  <c r="AG37" i="4"/>
  <c r="Q38" i="4"/>
  <c r="AW38" i="4"/>
  <c r="AG39" i="4"/>
  <c r="Q40" i="4"/>
  <c r="AW40" i="4"/>
  <c r="AG41" i="4"/>
  <c r="Q42" i="4"/>
  <c r="AW42" i="4"/>
  <c r="AG43" i="4"/>
  <c r="G61" i="4"/>
  <c r="I49" i="4"/>
  <c r="P61" i="4"/>
  <c r="X61" i="4"/>
  <c r="AG49" i="4"/>
  <c r="AM61" i="4"/>
  <c r="AO49" i="4"/>
  <c r="AV61" i="4"/>
  <c r="Q50" i="4"/>
  <c r="AW50" i="4"/>
  <c r="AG51" i="4"/>
  <c r="Q52" i="4"/>
  <c r="AW52" i="4"/>
  <c r="AG53" i="4"/>
  <c r="Q54" i="4"/>
  <c r="AW54" i="4"/>
  <c r="AG55" i="4"/>
  <c r="Q56" i="4"/>
  <c r="AG56" i="4"/>
  <c r="H78" i="4"/>
  <c r="G26" i="6"/>
  <c r="F41" i="7"/>
  <c r="Q33" i="4"/>
  <c r="Q46" i="4"/>
  <c r="AG33" i="4"/>
  <c r="AW33" i="4"/>
  <c r="AW46" i="4"/>
  <c r="Q49" i="4"/>
  <c r="AW49" i="4"/>
  <c r="AW61" i="4"/>
  <c r="AO56" i="4"/>
  <c r="Y57" i="4"/>
  <c r="I58" i="4"/>
  <c r="AO58" i="4"/>
  <c r="Y59" i="4"/>
  <c r="Q60" i="4"/>
  <c r="I64" i="4"/>
  <c r="O78" i="4"/>
  <c r="Q64" i="4"/>
  <c r="Q78" i="4"/>
  <c r="X78" i="4"/>
  <c r="AO64" i="4"/>
  <c r="AU78" i="4"/>
  <c r="AW64" i="4"/>
  <c r="AW78" i="4"/>
  <c r="Y65" i="4"/>
  <c r="Y67" i="4"/>
  <c r="Y69" i="4"/>
  <c r="Y71" i="4"/>
  <c r="Y73" i="4"/>
  <c r="Y78" i="4"/>
  <c r="I66" i="4"/>
  <c r="AO66" i="4"/>
  <c r="I68" i="4"/>
  <c r="AO68" i="4"/>
  <c r="I70" i="4"/>
  <c r="AO70" i="4"/>
  <c r="I72" i="4"/>
  <c r="AO72" i="4"/>
  <c r="I74" i="4"/>
  <c r="AO74" i="4"/>
  <c r="AG75" i="4"/>
  <c r="AG76" i="4"/>
  <c r="AO61" i="4"/>
  <c r="AG61" i="4"/>
  <c r="Q30" i="4"/>
  <c r="AG78" i="4"/>
  <c r="Y30" i="4"/>
  <c r="AO78" i="4"/>
  <c r="I78" i="4"/>
  <c r="Q61" i="4"/>
  <c r="AG46" i="4"/>
  <c r="I61" i="4"/>
  <c r="Y61" i="4"/>
  <c r="AO30" i="4"/>
  <c r="I30" i="4"/>
</calcChain>
</file>

<file path=xl/sharedStrings.xml><?xml version="1.0" encoding="utf-8"?>
<sst xmlns="http://schemas.openxmlformats.org/spreadsheetml/2006/main" count="361" uniqueCount="63">
  <si>
    <t>4 dpf</t>
  </si>
  <si>
    <t>pde/total</t>
  </si>
  <si>
    <t>Anterior</t>
  </si>
  <si>
    <t>Posterior</t>
  </si>
  <si>
    <t>M</t>
  </si>
  <si>
    <t>I</t>
  </si>
  <si>
    <t>TOTAL</t>
  </si>
  <si>
    <t>5 dpf</t>
  </si>
  <si>
    <t>WT1</t>
  </si>
  <si>
    <t>pde1</t>
  </si>
  <si>
    <t>DRG</t>
  </si>
  <si>
    <t>A</t>
  </si>
  <si>
    <t>B</t>
  </si>
  <si>
    <t>Table 1</t>
  </si>
  <si>
    <t>DMSO 1%</t>
  </si>
  <si>
    <t>PD 158780 0.1 microM</t>
  </si>
  <si>
    <t>PD 158780 0.5 microM</t>
  </si>
  <si>
    <t>PD 158780 1 microM</t>
  </si>
  <si>
    <t>PD 158780 1.5 microM</t>
  </si>
  <si>
    <t>PD 158780 2 microM</t>
  </si>
  <si>
    <t>AM</t>
  </si>
  <si>
    <t>PM</t>
  </si>
  <si>
    <t>AI</t>
  </si>
  <si>
    <t>PI</t>
  </si>
  <si>
    <t>All</t>
  </si>
  <si>
    <t>24-32</t>
  </si>
  <si>
    <t>24-48</t>
  </si>
  <si>
    <t>19-30</t>
  </si>
  <si>
    <t>7 dpf</t>
  </si>
  <si>
    <t>pde +/-</t>
  </si>
  <si>
    <t>)</t>
  </si>
  <si>
    <t>&gt;</t>
  </si>
  <si>
    <t>______I</t>
  </si>
  <si>
    <t>I_____</t>
  </si>
  <si>
    <t>TOTAL &gt;—I—</t>
  </si>
  <si>
    <t>TOTAL )&gt;—I—</t>
  </si>
  <si>
    <t>______II_____</t>
  </si>
  <si>
    <t>pde-/-</t>
  </si>
  <si>
    <t>DMSO</t>
  </si>
  <si>
    <t>WT</t>
  </si>
  <si>
    <t>DM 2.5 uM</t>
  </si>
  <si>
    <t>pde 2 19-30 iBMP</t>
  </si>
  <si>
    <t>iBMP</t>
  </si>
  <si>
    <t>P</t>
  </si>
  <si>
    <t>ALL</t>
  </si>
  <si>
    <t>AVERAGE</t>
  </si>
  <si>
    <t>Mean</t>
  </si>
  <si>
    <t>Stand dev</t>
  </si>
  <si>
    <t>pde 2 24-96 iBMP</t>
  </si>
  <si>
    <t>15</t>
  </si>
  <si>
    <t>18</t>
  </si>
  <si>
    <t>DORSAL</t>
  </si>
  <si>
    <t>VENTRAL</t>
  </si>
  <si>
    <t>pde_4_5</t>
  </si>
  <si>
    <t>SD</t>
  </si>
  <si>
    <t>SE</t>
  </si>
  <si>
    <t>Total</t>
  </si>
  <si>
    <t>pde</t>
  </si>
  <si>
    <t>Mel</t>
  </si>
  <si>
    <t>Iri</t>
  </si>
  <si>
    <t>Total Mel</t>
  </si>
  <si>
    <t>Total Iri</t>
  </si>
  <si>
    <t>TOTAL Mel + 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</si>
</sst>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-yy"/>
    <numFmt numFmtId="165" formatCode="0.0"/>
  </numFmts>
  <fonts count="11">
    <font>
      <sz val="10"/>
      <color indexed="8"/>
      <name val="Helvetica"/>
    </font>
    <font>
      <sz val="12"/>
      <color indexed="8"/>
      <name val="Helvetica"/>
      <family val="2"/>
    </font>
    <font>
      <b/>
      <sz val="10"/>
      <color indexed="8"/>
      <name val="Helvetica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Helvetica"/>
      <family val="2"/>
      <scheme val="minor"/>
    </font>
    <font>
      <b/>
      <sz val="11"/>
      <color theme="1"/>
      <name val="Helvetica"/>
      <family val="2"/>
      <scheme val="minor"/>
    </font>
    <font>
      <b/>
      <i/>
      <sz val="11"/>
      <color theme="1"/>
      <name val="Helvetica"/>
      <family val="2"/>
      <scheme val="minor"/>
    </font>
    <font>
      <sz val="9"/>
      <name val="Arial"/>
    </font>
    <font>
      <sz val="9"/>
      <name val="Arial"/>
      <family val="2"/>
    </font>
    <font>
      <b/>
      <sz val="10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theme="1"/>
      </left>
      <right style="thin">
        <color indexed="8"/>
      </right>
      <top style="medium">
        <color theme="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theme="1"/>
      </top>
      <bottom style="thin">
        <color indexed="8"/>
      </bottom>
      <diagonal/>
    </border>
    <border>
      <left style="thin">
        <color indexed="8"/>
      </left>
      <right style="medium">
        <color theme="1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11"/>
      </top>
      <bottom style="thin">
        <color indexed="10"/>
      </bottom>
      <diagonal/>
    </border>
    <border>
      <left style="medium">
        <color theme="1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theme="1"/>
      </left>
      <right style="thin">
        <color indexed="8"/>
      </right>
      <top style="thin">
        <color indexed="10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medium">
        <color theme="1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5" fillId="0" borderId="0"/>
  </cellStyleXfs>
  <cellXfs count="11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0" fillId="0" borderId="5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" fontId="0" fillId="0" borderId="7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4" borderId="8" xfId="0" applyNumberFormat="1" applyFont="1" applyFill="1" applyBorder="1" applyAlignment="1">
      <alignment horizontal="center" vertical="top" wrapText="1"/>
    </xf>
    <xf numFmtId="0" fontId="0" fillId="0" borderId="8" xfId="0" applyNumberFormat="1" applyFont="1" applyBorder="1" applyAlignment="1">
      <alignment vertical="top" wrapText="1"/>
    </xf>
    <xf numFmtId="0" fontId="0" fillId="5" borderId="8" xfId="0" applyNumberFormat="1" applyFont="1" applyFill="1" applyBorder="1" applyAlignment="1">
      <alignment horizontal="center" vertical="top" wrapText="1"/>
    </xf>
    <xf numFmtId="0" fontId="0" fillId="5" borderId="8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0" fontId="3" fillId="3" borderId="3" xfId="0" applyNumberFormat="1" applyFont="1" applyFill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vertical="top" wrapText="1"/>
    </xf>
    <xf numFmtId="0" fontId="3" fillId="3" borderId="6" xfId="0" applyNumberFormat="1" applyFont="1" applyFill="1" applyBorder="1" applyAlignment="1">
      <alignment vertical="center" wrapText="1"/>
    </xf>
    <xf numFmtId="0" fontId="3" fillId="0" borderId="7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center" wrapText="1"/>
    </xf>
    <xf numFmtId="165" fontId="0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65" fontId="0" fillId="0" borderId="1" xfId="0" applyNumberFormat="1" applyFont="1" applyBorder="1" applyAlignment="1">
      <alignment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0" fontId="2" fillId="3" borderId="3" xfId="0" applyNumberFormat="1" applyFont="1" applyFill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5" xfId="0" applyNumberFormat="1" applyFont="1" applyBorder="1" applyAlignment="1">
      <alignment vertical="top" wrapText="1"/>
    </xf>
    <xf numFmtId="49" fontId="2" fillId="3" borderId="6" xfId="0" applyNumberFormat="1" applyFont="1" applyFill="1" applyBorder="1" applyAlignment="1">
      <alignment vertical="top" wrapText="1"/>
    </xf>
    <xf numFmtId="49" fontId="0" fillId="0" borderId="7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2" fillId="3" borderId="6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0" fillId="0" borderId="12" xfId="0" applyFont="1" applyBorder="1" applyAlignment="1">
      <alignment vertical="top" wrapText="1"/>
    </xf>
    <xf numFmtId="49" fontId="2" fillId="2" borderId="13" xfId="0" applyNumberFormat="1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4" borderId="14" xfId="0" applyNumberFormat="1" applyFont="1" applyFill="1" applyBorder="1" applyAlignment="1">
      <alignment horizontal="center" vertical="top" wrapText="1"/>
    </xf>
    <xf numFmtId="49" fontId="2" fillId="4" borderId="15" xfId="0" applyNumberFormat="1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vertical="top" wrapText="1"/>
    </xf>
    <xf numFmtId="0" fontId="2" fillId="4" borderId="17" xfId="0" applyNumberFormat="1" applyFont="1" applyFill="1" applyBorder="1" applyAlignment="1">
      <alignment horizontal="center" vertical="top" wrapText="1"/>
    </xf>
    <xf numFmtId="49" fontId="2" fillId="3" borderId="18" xfId="0" applyNumberFormat="1" applyFont="1" applyFill="1" applyBorder="1" applyAlignment="1">
      <alignment horizontal="center" vertical="top" wrapText="1"/>
    </xf>
    <xf numFmtId="0" fontId="0" fillId="5" borderId="17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horizontal="center" vertical="top" wrapText="1"/>
    </xf>
    <xf numFmtId="0" fontId="0" fillId="5" borderId="17" xfId="0" applyNumberFormat="1" applyFont="1" applyFill="1" applyBorder="1" applyAlignment="1">
      <alignment vertical="top" wrapText="1"/>
    </xf>
    <xf numFmtId="49" fontId="2" fillId="3" borderId="20" xfId="0" applyNumberFormat="1" applyFont="1" applyFill="1" applyBorder="1" applyAlignment="1">
      <alignment horizontal="center" vertical="top" wrapText="1"/>
    </xf>
    <xf numFmtId="0" fontId="0" fillId="0" borderId="21" xfId="0" applyNumberFormat="1" applyFont="1" applyBorder="1" applyAlignment="1">
      <alignment vertical="top" wrapText="1"/>
    </xf>
    <xf numFmtId="0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>
      <alignment vertical="top" wrapText="1"/>
    </xf>
    <xf numFmtId="0" fontId="0" fillId="5" borderId="22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5" fillId="0" borderId="0" xfId="1"/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49" fontId="2" fillId="4" borderId="14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49" fontId="10" fillId="0" borderId="11" xfId="0" applyNumberFormat="1" applyFont="1" applyBorder="1" applyAlignment="1">
      <alignment vertical="top" wrapText="1"/>
    </xf>
  </cellXfs>
  <cellStyles count="2">
    <cellStyle name="Normal" xfId="0" builtinId="0"/>
    <cellStyle name="Normal 2" xfId="1" xr:uid="{CEC6F985-D906-F44D-B02C-BD45A9235A0F}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2C21"/>
      <rgbColor rgb="FFBDC0BF"/>
      <rgbColor rgb="FFFEFEFE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5"/>
  <sheetViews>
    <sheetView showGridLines="0" zoomScale="61" workbookViewId="0">
      <pane xSplit="1" ySplit="2" topLeftCell="B3" activePane="bottomRight" state="frozen"/>
      <selection activeCell="A21" sqref="A21"/>
      <selection pane="topRight" activeCell="A21" sqref="A21"/>
      <selection pane="bottomLeft" activeCell="A21" sqref="A21"/>
      <selection pane="bottomRight" activeCell="L7" sqref="L7"/>
    </sheetView>
  </sheetViews>
  <sheetFormatPr baseColWidth="10" defaultColWidth="16.33203125" defaultRowHeight="18" customHeight="1"/>
  <cols>
    <col min="1" max="1" width="9.5" style="1" customWidth="1"/>
    <col min="2" max="2" width="8" style="1" customWidth="1"/>
    <col min="3" max="3" width="8.83203125" style="1" customWidth="1"/>
    <col min="4" max="4" width="4.6640625" style="1" customWidth="1"/>
    <col min="5" max="5" width="6.6640625" style="1" customWidth="1"/>
    <col min="6" max="6" width="4.6640625" style="1" customWidth="1"/>
    <col min="7" max="7" width="7.6640625" style="1" customWidth="1"/>
    <col min="8" max="34" width="5.6640625" style="1" customWidth="1"/>
    <col min="35" max="255" width="16.33203125" customWidth="1"/>
  </cols>
  <sheetData>
    <row r="1" spans="1:34" ht="20.5" customHeight="1">
      <c r="A1" s="2" t="s">
        <v>0</v>
      </c>
      <c r="B1" s="90">
        <v>2</v>
      </c>
      <c r="C1" s="91"/>
      <c r="D1" s="91"/>
      <c r="E1" s="91"/>
      <c r="F1" s="91"/>
      <c r="G1" s="91"/>
      <c r="H1" s="3"/>
      <c r="I1" s="5"/>
      <c r="J1" s="5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ht="32.75" customHeight="1">
      <c r="A2" s="4" t="s">
        <v>1</v>
      </c>
      <c r="B2" s="5"/>
      <c r="C2" s="92" t="s">
        <v>2</v>
      </c>
      <c r="D2" s="93"/>
      <c r="E2" s="92" t="s">
        <v>3</v>
      </c>
      <c r="F2" s="93"/>
      <c r="G2" s="5"/>
      <c r="H2" s="5"/>
      <c r="J2" s="8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32.75" customHeight="1">
      <c r="A3" s="6"/>
      <c r="B3" s="8"/>
      <c r="C3" s="71" t="s">
        <v>58</v>
      </c>
      <c r="D3" s="71" t="s">
        <v>59</v>
      </c>
      <c r="E3" s="71" t="s">
        <v>58</v>
      </c>
      <c r="F3" s="71" t="s">
        <v>59</v>
      </c>
      <c r="G3" s="117" t="s">
        <v>62</v>
      </c>
      <c r="H3" s="71" t="s">
        <v>60</v>
      </c>
      <c r="I3" s="71" t="s">
        <v>61</v>
      </c>
      <c r="J3" s="70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ht="20.5" customHeight="1">
      <c r="A4" s="9">
        <v>1</v>
      </c>
      <c r="B4" s="69"/>
      <c r="C4" s="68">
        <v>4</v>
      </c>
      <c r="D4" s="68">
        <v>17</v>
      </c>
      <c r="E4" s="68">
        <v>0</v>
      </c>
      <c r="F4" s="68">
        <v>5</v>
      </c>
      <c r="G4" s="68">
        <f>SUM(C4:F4)</f>
        <v>26</v>
      </c>
      <c r="H4" s="68">
        <f t="shared" ref="H4:H30" si="0">SUM(C4+E4)</f>
        <v>4</v>
      </c>
      <c r="I4" s="68">
        <f t="shared" ref="I4:I30" si="1">D4+F4</f>
        <v>22</v>
      </c>
      <c r="J4" s="70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20.5" customHeight="1">
      <c r="A5" s="9">
        <v>2</v>
      </c>
      <c r="B5" s="69"/>
      <c r="C5" s="68">
        <v>5</v>
      </c>
      <c r="D5" s="68">
        <v>16</v>
      </c>
      <c r="E5" s="68">
        <v>0</v>
      </c>
      <c r="F5" s="68">
        <v>1</v>
      </c>
      <c r="G5" s="68">
        <f t="shared" ref="G5:G30" si="2">SUM(C5:F5)</f>
        <v>22</v>
      </c>
      <c r="H5" s="68">
        <f t="shared" si="0"/>
        <v>5</v>
      </c>
      <c r="I5" s="68">
        <f t="shared" si="1"/>
        <v>17</v>
      </c>
      <c r="J5" s="70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20.5" customHeight="1">
      <c r="A6" s="9">
        <v>3</v>
      </c>
      <c r="B6" s="69"/>
      <c r="C6" s="68">
        <v>0</v>
      </c>
      <c r="D6" s="68">
        <v>14</v>
      </c>
      <c r="E6" s="68">
        <v>0</v>
      </c>
      <c r="F6" s="68">
        <v>1</v>
      </c>
      <c r="G6" s="68">
        <f t="shared" si="2"/>
        <v>15</v>
      </c>
      <c r="H6" s="68">
        <f>SUM(C6+E6)</f>
        <v>0</v>
      </c>
      <c r="I6" s="68">
        <f t="shared" si="1"/>
        <v>15</v>
      </c>
      <c r="J6" s="70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t="20.5" customHeight="1">
      <c r="A7" s="9">
        <v>4</v>
      </c>
      <c r="B7" s="69"/>
      <c r="C7" s="68">
        <v>2</v>
      </c>
      <c r="D7" s="68">
        <v>10</v>
      </c>
      <c r="E7" s="68">
        <v>0</v>
      </c>
      <c r="F7" s="68">
        <v>2</v>
      </c>
      <c r="G7" s="68">
        <f t="shared" si="2"/>
        <v>14</v>
      </c>
      <c r="H7" s="68">
        <f t="shared" si="0"/>
        <v>2</v>
      </c>
      <c r="I7" s="68">
        <f t="shared" si="1"/>
        <v>12</v>
      </c>
      <c r="J7" s="70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ht="20.5" customHeight="1">
      <c r="A8" s="9">
        <v>5</v>
      </c>
      <c r="B8" s="69"/>
      <c r="C8" s="68">
        <v>2</v>
      </c>
      <c r="D8" s="68">
        <v>15</v>
      </c>
      <c r="E8" s="68">
        <v>0</v>
      </c>
      <c r="F8" s="68">
        <v>3</v>
      </c>
      <c r="G8" s="68">
        <f t="shared" si="2"/>
        <v>20</v>
      </c>
      <c r="H8" s="68">
        <f t="shared" si="0"/>
        <v>2</v>
      </c>
      <c r="I8" s="68">
        <f t="shared" si="1"/>
        <v>18</v>
      </c>
      <c r="J8" s="70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20.5" customHeight="1">
      <c r="A9" s="9">
        <v>6</v>
      </c>
      <c r="B9" s="69"/>
      <c r="C9" s="68">
        <v>1</v>
      </c>
      <c r="D9" s="68">
        <v>6</v>
      </c>
      <c r="E9" s="68">
        <v>0</v>
      </c>
      <c r="F9" s="68">
        <v>4</v>
      </c>
      <c r="G9" s="68">
        <f t="shared" si="2"/>
        <v>11</v>
      </c>
      <c r="H9" s="68">
        <f t="shared" si="0"/>
        <v>1</v>
      </c>
      <c r="I9" s="68">
        <f t="shared" si="1"/>
        <v>10</v>
      </c>
      <c r="J9" s="70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20.5" customHeight="1">
      <c r="A10" s="9">
        <v>7</v>
      </c>
      <c r="B10" s="69"/>
      <c r="C10" s="68">
        <v>2</v>
      </c>
      <c r="D10" s="68">
        <v>12</v>
      </c>
      <c r="E10" s="68">
        <v>0</v>
      </c>
      <c r="F10" s="68">
        <v>1</v>
      </c>
      <c r="G10" s="68">
        <f t="shared" si="2"/>
        <v>15</v>
      </c>
      <c r="H10" s="68">
        <f t="shared" si="0"/>
        <v>2</v>
      </c>
      <c r="I10" s="68">
        <f t="shared" si="1"/>
        <v>13</v>
      </c>
      <c r="J10" s="7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20.5" customHeight="1">
      <c r="A11" s="9">
        <v>8</v>
      </c>
      <c r="B11" s="69"/>
      <c r="C11" s="68">
        <v>1</v>
      </c>
      <c r="D11" s="68">
        <v>21</v>
      </c>
      <c r="E11" s="68">
        <v>0</v>
      </c>
      <c r="F11" s="68">
        <v>1</v>
      </c>
      <c r="G11" s="68">
        <f t="shared" si="2"/>
        <v>23</v>
      </c>
      <c r="H11" s="68">
        <f t="shared" si="0"/>
        <v>1</v>
      </c>
      <c r="I11" s="68">
        <f t="shared" si="1"/>
        <v>22</v>
      </c>
      <c r="J11" s="70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20.5" customHeight="1">
      <c r="A12" s="9">
        <v>9</v>
      </c>
      <c r="B12" s="69"/>
      <c r="C12" s="68">
        <v>0</v>
      </c>
      <c r="D12" s="68">
        <v>15</v>
      </c>
      <c r="E12" s="68">
        <v>0</v>
      </c>
      <c r="F12" s="68">
        <v>2</v>
      </c>
      <c r="G12" s="68">
        <f t="shared" si="2"/>
        <v>17</v>
      </c>
      <c r="H12" s="68">
        <f t="shared" si="0"/>
        <v>0</v>
      </c>
      <c r="I12" s="68">
        <f t="shared" si="1"/>
        <v>17</v>
      </c>
      <c r="J12" s="7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20.5" customHeight="1">
      <c r="A13" s="9">
        <v>10</v>
      </c>
      <c r="B13" s="69"/>
      <c r="C13" s="68">
        <v>7</v>
      </c>
      <c r="D13" s="68">
        <v>19</v>
      </c>
      <c r="E13" s="68">
        <v>0</v>
      </c>
      <c r="F13" s="68">
        <v>0</v>
      </c>
      <c r="G13" s="68">
        <f t="shared" si="2"/>
        <v>26</v>
      </c>
      <c r="H13" s="68">
        <f t="shared" si="0"/>
        <v>7</v>
      </c>
      <c r="I13" s="68">
        <f t="shared" si="1"/>
        <v>19</v>
      </c>
      <c r="J13" s="7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20.5" customHeight="1">
      <c r="A14" s="9">
        <v>11</v>
      </c>
      <c r="B14" s="69"/>
      <c r="C14" s="68">
        <v>3</v>
      </c>
      <c r="D14" s="68">
        <v>14</v>
      </c>
      <c r="E14" s="68">
        <v>0</v>
      </c>
      <c r="F14" s="68">
        <v>7</v>
      </c>
      <c r="G14" s="68">
        <f t="shared" si="2"/>
        <v>24</v>
      </c>
      <c r="H14" s="68">
        <f t="shared" si="0"/>
        <v>3</v>
      </c>
      <c r="I14" s="68">
        <f t="shared" si="1"/>
        <v>21</v>
      </c>
      <c r="J14" s="7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20.5" customHeight="1">
      <c r="A15" s="9">
        <v>12</v>
      </c>
      <c r="B15" s="69"/>
      <c r="C15" s="68">
        <v>1</v>
      </c>
      <c r="D15" s="68">
        <v>28</v>
      </c>
      <c r="E15" s="68">
        <v>0</v>
      </c>
      <c r="F15" s="68">
        <v>1</v>
      </c>
      <c r="G15" s="68">
        <f t="shared" si="2"/>
        <v>30</v>
      </c>
      <c r="H15" s="68">
        <f t="shared" si="0"/>
        <v>1</v>
      </c>
      <c r="I15" s="68">
        <f t="shared" si="1"/>
        <v>29</v>
      </c>
      <c r="J15" s="7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20.5" customHeight="1">
      <c r="A16" s="9">
        <v>13</v>
      </c>
      <c r="B16" s="69"/>
      <c r="C16" s="68">
        <v>2</v>
      </c>
      <c r="D16" s="68">
        <v>14</v>
      </c>
      <c r="E16" s="68">
        <v>0</v>
      </c>
      <c r="F16" s="68">
        <v>1</v>
      </c>
      <c r="G16" s="68">
        <f t="shared" si="2"/>
        <v>17</v>
      </c>
      <c r="H16" s="68">
        <f t="shared" si="0"/>
        <v>2</v>
      </c>
      <c r="I16" s="68">
        <f t="shared" si="1"/>
        <v>15</v>
      </c>
      <c r="J16" s="7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20.5" customHeight="1">
      <c r="A17" s="9">
        <v>14</v>
      </c>
      <c r="B17" s="69"/>
      <c r="C17" s="68">
        <v>5</v>
      </c>
      <c r="D17" s="68">
        <v>22</v>
      </c>
      <c r="E17" s="68">
        <v>0</v>
      </c>
      <c r="F17" s="68">
        <v>2</v>
      </c>
      <c r="G17" s="68">
        <f t="shared" si="2"/>
        <v>29</v>
      </c>
      <c r="H17" s="68">
        <f t="shared" si="0"/>
        <v>5</v>
      </c>
      <c r="I17" s="68">
        <f t="shared" si="1"/>
        <v>24</v>
      </c>
      <c r="J17" s="7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20.5" customHeight="1">
      <c r="A18" s="9">
        <v>15</v>
      </c>
      <c r="B18" s="69"/>
      <c r="C18" s="68">
        <v>1</v>
      </c>
      <c r="D18" s="68">
        <v>12</v>
      </c>
      <c r="E18" s="68">
        <v>0</v>
      </c>
      <c r="F18" s="68">
        <v>7</v>
      </c>
      <c r="G18" s="68">
        <f t="shared" si="2"/>
        <v>20</v>
      </c>
      <c r="H18" s="68">
        <f t="shared" si="0"/>
        <v>1</v>
      </c>
      <c r="I18" s="68">
        <f t="shared" si="1"/>
        <v>19</v>
      </c>
      <c r="J18" s="7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20.5" customHeight="1">
      <c r="A19" s="9">
        <v>16</v>
      </c>
      <c r="B19" s="69"/>
      <c r="C19" s="68">
        <v>2</v>
      </c>
      <c r="D19" s="68">
        <v>6</v>
      </c>
      <c r="E19" s="68">
        <v>0</v>
      </c>
      <c r="F19" s="68">
        <v>0</v>
      </c>
      <c r="G19" s="68">
        <f t="shared" si="2"/>
        <v>8</v>
      </c>
      <c r="H19" s="68">
        <f t="shared" si="0"/>
        <v>2</v>
      </c>
      <c r="I19" s="68">
        <f t="shared" si="1"/>
        <v>6</v>
      </c>
      <c r="J19" s="7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20.5" customHeight="1">
      <c r="A20" s="9">
        <v>17</v>
      </c>
      <c r="B20" s="69"/>
      <c r="C20" s="68">
        <v>5</v>
      </c>
      <c r="D20" s="68">
        <v>18</v>
      </c>
      <c r="E20" s="68">
        <v>0</v>
      </c>
      <c r="F20" s="68">
        <v>0</v>
      </c>
      <c r="G20" s="68">
        <f t="shared" si="2"/>
        <v>23</v>
      </c>
      <c r="H20" s="68">
        <f t="shared" si="0"/>
        <v>5</v>
      </c>
      <c r="I20" s="68">
        <f t="shared" si="1"/>
        <v>18</v>
      </c>
      <c r="J20" s="7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20.5" customHeight="1">
      <c r="A21" s="9">
        <v>18</v>
      </c>
      <c r="B21" s="69"/>
      <c r="C21" s="68">
        <v>3</v>
      </c>
      <c r="D21" s="68">
        <v>21</v>
      </c>
      <c r="E21" s="68">
        <v>0</v>
      </c>
      <c r="F21" s="68">
        <v>2</v>
      </c>
      <c r="G21" s="68">
        <f t="shared" si="2"/>
        <v>26</v>
      </c>
      <c r="H21" s="68">
        <f t="shared" si="0"/>
        <v>3</v>
      </c>
      <c r="I21" s="68">
        <f t="shared" si="1"/>
        <v>23</v>
      </c>
      <c r="J21" s="70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20.5" customHeight="1">
      <c r="A22" s="9">
        <v>19</v>
      </c>
      <c r="B22" s="69"/>
      <c r="C22" s="68">
        <v>4</v>
      </c>
      <c r="D22" s="68">
        <v>21</v>
      </c>
      <c r="E22" s="68">
        <v>0</v>
      </c>
      <c r="F22" s="68">
        <v>6</v>
      </c>
      <c r="G22" s="68">
        <f t="shared" si="2"/>
        <v>31</v>
      </c>
      <c r="H22" s="68">
        <f>SUM(C22+E22)</f>
        <v>4</v>
      </c>
      <c r="I22" s="68">
        <f t="shared" si="1"/>
        <v>27</v>
      </c>
      <c r="J22" s="70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20.5" customHeight="1">
      <c r="A23" s="9">
        <v>20</v>
      </c>
      <c r="B23" s="69"/>
      <c r="C23" s="68">
        <v>2</v>
      </c>
      <c r="D23" s="68">
        <v>12</v>
      </c>
      <c r="E23" s="68">
        <v>0</v>
      </c>
      <c r="F23" s="68">
        <v>2</v>
      </c>
      <c r="G23" s="68">
        <f t="shared" si="2"/>
        <v>16</v>
      </c>
      <c r="H23" s="68">
        <f t="shared" si="0"/>
        <v>2</v>
      </c>
      <c r="I23" s="68">
        <f t="shared" si="1"/>
        <v>14</v>
      </c>
      <c r="J23" s="70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20.5" customHeight="1">
      <c r="A24" s="9">
        <v>21</v>
      </c>
      <c r="B24" s="69"/>
      <c r="C24" s="68">
        <v>4</v>
      </c>
      <c r="D24" s="68">
        <v>13</v>
      </c>
      <c r="E24" s="68">
        <v>0</v>
      </c>
      <c r="F24" s="68">
        <v>1</v>
      </c>
      <c r="G24" s="68">
        <f t="shared" si="2"/>
        <v>18</v>
      </c>
      <c r="H24" s="68">
        <f t="shared" si="0"/>
        <v>4</v>
      </c>
      <c r="I24" s="68">
        <f t="shared" si="1"/>
        <v>14</v>
      </c>
      <c r="J24" s="7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20.5" customHeight="1">
      <c r="A25" s="9">
        <v>22</v>
      </c>
      <c r="B25" s="69"/>
      <c r="C25" s="68">
        <v>1</v>
      </c>
      <c r="D25" s="68">
        <v>10</v>
      </c>
      <c r="E25" s="68">
        <v>0</v>
      </c>
      <c r="F25" s="68">
        <v>5</v>
      </c>
      <c r="G25" s="68">
        <f t="shared" si="2"/>
        <v>16</v>
      </c>
      <c r="H25" s="68">
        <f t="shared" si="0"/>
        <v>1</v>
      </c>
      <c r="I25" s="68">
        <f t="shared" si="1"/>
        <v>15</v>
      </c>
      <c r="J25" s="70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20.5" customHeight="1">
      <c r="A26" s="9">
        <v>23</v>
      </c>
      <c r="B26" s="69"/>
      <c r="C26" s="68">
        <v>3</v>
      </c>
      <c r="D26" s="68">
        <v>14</v>
      </c>
      <c r="E26" s="68">
        <v>0</v>
      </c>
      <c r="F26" s="68">
        <v>2</v>
      </c>
      <c r="G26" s="68">
        <f t="shared" si="2"/>
        <v>19</v>
      </c>
      <c r="H26" s="68">
        <f t="shared" si="0"/>
        <v>3</v>
      </c>
      <c r="I26" s="68">
        <f t="shared" si="1"/>
        <v>16</v>
      </c>
      <c r="J26" s="70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20.5" customHeight="1">
      <c r="A27" s="9">
        <v>24</v>
      </c>
      <c r="B27" s="69"/>
      <c r="C27" s="68">
        <v>0</v>
      </c>
      <c r="D27" s="68">
        <v>10</v>
      </c>
      <c r="E27" s="68">
        <v>0</v>
      </c>
      <c r="F27" s="68">
        <v>1</v>
      </c>
      <c r="G27" s="68">
        <f t="shared" si="2"/>
        <v>11</v>
      </c>
      <c r="H27" s="68">
        <f t="shared" si="0"/>
        <v>0</v>
      </c>
      <c r="I27" s="68">
        <f t="shared" si="1"/>
        <v>11</v>
      </c>
      <c r="J27" s="7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20.5" customHeight="1">
      <c r="A28" s="9">
        <v>25</v>
      </c>
      <c r="B28" s="69"/>
      <c r="C28" s="68">
        <v>2</v>
      </c>
      <c r="D28" s="68">
        <v>14</v>
      </c>
      <c r="E28" s="68">
        <v>0</v>
      </c>
      <c r="F28" s="68">
        <v>4</v>
      </c>
      <c r="G28" s="68">
        <f t="shared" si="2"/>
        <v>20</v>
      </c>
      <c r="H28" s="68">
        <f t="shared" si="0"/>
        <v>2</v>
      </c>
      <c r="I28" s="68">
        <f t="shared" si="1"/>
        <v>18</v>
      </c>
      <c r="J28" s="70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20.5" customHeight="1">
      <c r="A29" s="9">
        <v>26</v>
      </c>
      <c r="B29" s="69"/>
      <c r="C29" s="68">
        <v>1</v>
      </c>
      <c r="D29" s="68">
        <v>10</v>
      </c>
      <c r="E29" s="68">
        <v>0</v>
      </c>
      <c r="F29" s="68">
        <v>5</v>
      </c>
      <c r="G29" s="68">
        <f t="shared" si="2"/>
        <v>16</v>
      </c>
      <c r="H29" s="68">
        <f t="shared" si="0"/>
        <v>1</v>
      </c>
      <c r="I29" s="68">
        <f t="shared" si="1"/>
        <v>15</v>
      </c>
      <c r="J29" s="70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20.5" customHeight="1">
      <c r="A30" s="9">
        <v>27</v>
      </c>
      <c r="B30" s="69"/>
      <c r="C30" s="68">
        <v>3</v>
      </c>
      <c r="D30" s="68">
        <v>13</v>
      </c>
      <c r="E30" s="68">
        <v>0</v>
      </c>
      <c r="F30" s="68">
        <v>3</v>
      </c>
      <c r="G30" s="68">
        <f t="shared" si="2"/>
        <v>19</v>
      </c>
      <c r="H30" s="68">
        <f t="shared" si="0"/>
        <v>3</v>
      </c>
      <c r="I30" s="68">
        <f t="shared" si="1"/>
        <v>16</v>
      </c>
      <c r="J30" s="7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20.5" customHeight="1">
      <c r="A31" s="9" t="s">
        <v>46</v>
      </c>
      <c r="B31" s="69"/>
      <c r="C31" s="88">
        <f t="shared" ref="C31:H31" si="3">AVERAGE(C4:C30)</f>
        <v>2.4444444444444446</v>
      </c>
      <c r="D31" s="88">
        <f t="shared" si="3"/>
        <v>14.703703703703704</v>
      </c>
      <c r="E31" s="88">
        <f t="shared" si="3"/>
        <v>0</v>
      </c>
      <c r="F31" s="88">
        <f t="shared" si="3"/>
        <v>2.5555555555555554</v>
      </c>
      <c r="G31" s="88">
        <f t="shared" si="3"/>
        <v>19.703703703703702</v>
      </c>
      <c r="H31" s="88">
        <f t="shared" si="3"/>
        <v>2.4444444444444446</v>
      </c>
      <c r="I31" s="88">
        <f>AVERAGE(I4:I30)</f>
        <v>17.25925925925926</v>
      </c>
      <c r="J31" s="70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20.5" customHeight="1">
      <c r="A32" s="15"/>
      <c r="B32" s="12"/>
      <c r="C32" s="72"/>
      <c r="D32" s="72"/>
      <c r="E32" s="72"/>
      <c r="F32" s="72" t="s">
        <v>54</v>
      </c>
      <c r="G32" s="72">
        <f>STDEV(G4:G30)</f>
        <v>5.9148757371355636</v>
      </c>
      <c r="H32" s="72">
        <f>STDEV(H4:H30)</f>
        <v>1.7614096918559583</v>
      </c>
      <c r="I32" s="72">
        <f>STDEV(I4:I30)</f>
        <v>5.1410309695818244</v>
      </c>
      <c r="J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20.5" customHeight="1">
      <c r="A33" s="15"/>
      <c r="B33" s="12"/>
      <c r="C33" s="12"/>
      <c r="D33" s="12"/>
      <c r="E33" s="12"/>
      <c r="F33" s="12" t="s">
        <v>55</v>
      </c>
      <c r="G33" s="12">
        <f>(G32/SQRT(27))</f>
        <v>1.1383183663528011</v>
      </c>
      <c r="H33" s="67">
        <f t="shared" ref="H33" si="4">(H32/SQRT(27))</f>
        <v>0.33898345324875107</v>
      </c>
      <c r="I33" s="67">
        <f>(I32/SQRT(27))</f>
        <v>0.98939187140008966</v>
      </c>
      <c r="J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20.5" customHeight="1">
      <c r="A34" s="15"/>
      <c r="B34" s="12"/>
      <c r="C34" s="12"/>
      <c r="D34" s="12"/>
      <c r="E34" s="12"/>
      <c r="F34" s="12"/>
      <c r="G34" s="12"/>
      <c r="H34" s="12"/>
      <c r="I34" s="12"/>
      <c r="J34" s="13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20.5" customHeight="1">
      <c r="A35" s="15"/>
      <c r="B35" s="13"/>
      <c r="C35" s="12"/>
      <c r="D35" s="12"/>
      <c r="E35" s="12"/>
      <c r="F35" s="12"/>
      <c r="G35" s="12"/>
      <c r="H35" s="12"/>
    </row>
  </sheetData>
  <mergeCells count="3">
    <mergeCell ref="B1:G1"/>
    <mergeCell ref="E2:F2"/>
    <mergeCell ref="C2:D2"/>
  </mergeCells>
  <pageMargins left="1" right="1" top="1" bottom="1" header="0.25" footer="0.25"/>
  <pageSetup paperSize="9" orientation="portrait" horizontalDpi="0" verticalDpi="0"/>
  <headerFooter>
    <oddFooter>&amp;C&amp;"Helvetica,Regular"&amp;12&amp;K000000&amp;P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42"/>
  <sheetViews>
    <sheetView showGridLines="0" workbookViewId="0">
      <pane xSplit="1" ySplit="2" topLeftCell="B3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ColWidth="16.33203125" defaultRowHeight="18" customHeight="1"/>
  <cols>
    <col min="1" max="1" width="15.1640625" style="58" customWidth="1"/>
    <col min="2" max="2" width="6.5" style="58" customWidth="1"/>
    <col min="3" max="5" width="3.83203125" style="58" customWidth="1"/>
    <col min="6" max="6" width="4.5" style="58" customWidth="1"/>
    <col min="7" max="7" width="5.6640625" style="58" customWidth="1"/>
    <col min="8" max="10" width="3.83203125" style="58" customWidth="1"/>
    <col min="11" max="12" width="4.6640625" style="58" customWidth="1"/>
    <col min="13" max="13" width="15.1640625" style="58" customWidth="1"/>
    <col min="14" max="24" width="4.6640625" style="58" customWidth="1"/>
    <col min="25" max="25" width="14.83203125" style="58" customWidth="1"/>
    <col min="26" max="29" width="4.6640625" style="58" customWidth="1"/>
    <col min="30" max="30" width="6.33203125" style="58" customWidth="1"/>
    <col min="31" max="35" width="4.6640625" style="58" customWidth="1"/>
    <col min="36" max="256" width="16.33203125" customWidth="1"/>
  </cols>
  <sheetData>
    <row r="1" spans="1:35" ht="20.5" customHeight="1">
      <c r="A1" s="2" t="s">
        <v>0</v>
      </c>
      <c r="B1" s="98"/>
      <c r="C1" s="91"/>
      <c r="D1" s="91"/>
      <c r="E1" s="91"/>
      <c r="F1" s="3"/>
      <c r="G1" s="100"/>
      <c r="H1" s="91"/>
      <c r="I1" s="91"/>
      <c r="J1" s="91"/>
      <c r="K1" s="50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20.75" customHeight="1">
      <c r="A2" s="23" t="s">
        <v>41</v>
      </c>
      <c r="B2" s="92" t="s">
        <v>38</v>
      </c>
      <c r="C2" s="93"/>
      <c r="D2" s="93"/>
      <c r="E2" s="93"/>
      <c r="F2" s="5"/>
      <c r="G2" s="103" t="s">
        <v>42</v>
      </c>
      <c r="H2" s="93"/>
      <c r="I2" s="93"/>
      <c r="J2" s="93"/>
      <c r="K2" s="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ht="20.75" customHeight="1">
      <c r="A3" s="32"/>
      <c r="B3" s="101" t="s">
        <v>5</v>
      </c>
      <c r="C3" s="102"/>
      <c r="D3" s="101" t="s">
        <v>4</v>
      </c>
      <c r="E3" s="102"/>
      <c r="F3" s="27"/>
      <c r="G3" s="101" t="s">
        <v>5</v>
      </c>
      <c r="H3" s="102"/>
      <c r="I3" s="101" t="s">
        <v>4</v>
      </c>
      <c r="J3" s="102"/>
      <c r="K3" s="7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ht="20.5" customHeight="1">
      <c r="A4" s="15"/>
      <c r="B4" s="59" t="s">
        <v>11</v>
      </c>
      <c r="C4" s="59" t="s">
        <v>43</v>
      </c>
      <c r="D4" s="59" t="s">
        <v>11</v>
      </c>
      <c r="E4" s="59" t="s">
        <v>43</v>
      </c>
      <c r="F4" s="48" t="s">
        <v>44</v>
      </c>
      <c r="G4" s="59" t="s">
        <v>11</v>
      </c>
      <c r="H4" s="59" t="s">
        <v>43</v>
      </c>
      <c r="I4" s="59" t="s">
        <v>11</v>
      </c>
      <c r="J4" s="59" t="s">
        <v>43</v>
      </c>
      <c r="K4" s="59" t="s">
        <v>44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ht="20.5" customHeight="1">
      <c r="A5" s="15"/>
      <c r="B5" s="11">
        <v>14</v>
      </c>
      <c r="C5" s="11">
        <v>1</v>
      </c>
      <c r="D5" s="11">
        <v>1</v>
      </c>
      <c r="E5" s="11">
        <v>0</v>
      </c>
      <c r="F5" s="11">
        <f t="shared" ref="F5:F17" si="0">SUM(B5:E5)</f>
        <v>16</v>
      </c>
      <c r="G5" s="11">
        <v>13</v>
      </c>
      <c r="H5" s="11">
        <v>4</v>
      </c>
      <c r="I5" s="11">
        <v>1</v>
      </c>
      <c r="J5" s="12"/>
      <c r="K5" s="11">
        <f t="shared" ref="K5:K16" si="1">SUM(G5:J5)</f>
        <v>18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ht="20.5" customHeight="1">
      <c r="A6" s="15"/>
      <c r="B6" s="11">
        <v>17</v>
      </c>
      <c r="C6" s="11">
        <v>0</v>
      </c>
      <c r="D6" s="11">
        <v>1</v>
      </c>
      <c r="E6" s="11">
        <v>0</v>
      </c>
      <c r="F6" s="11">
        <f t="shared" si="0"/>
        <v>18</v>
      </c>
      <c r="G6" s="11">
        <v>15</v>
      </c>
      <c r="H6" s="11">
        <v>0</v>
      </c>
      <c r="I6" s="11">
        <v>1</v>
      </c>
      <c r="J6" s="12"/>
      <c r="K6" s="11">
        <f t="shared" si="1"/>
        <v>16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t="20.5" customHeight="1">
      <c r="A7" s="15"/>
      <c r="B7" s="11">
        <v>20</v>
      </c>
      <c r="C7" s="11">
        <v>2</v>
      </c>
      <c r="D7" s="11">
        <v>0</v>
      </c>
      <c r="E7" s="11">
        <v>0</v>
      </c>
      <c r="F7" s="11">
        <f t="shared" si="0"/>
        <v>22</v>
      </c>
      <c r="G7" s="11">
        <v>17</v>
      </c>
      <c r="H7" s="11">
        <v>2</v>
      </c>
      <c r="I7" s="11">
        <v>1</v>
      </c>
      <c r="J7" s="12"/>
      <c r="K7" s="11">
        <f t="shared" si="1"/>
        <v>20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20.5" customHeight="1">
      <c r="A8" s="15"/>
      <c r="B8" s="11">
        <v>12</v>
      </c>
      <c r="C8" s="11">
        <v>2</v>
      </c>
      <c r="D8" s="11">
        <v>1</v>
      </c>
      <c r="E8" s="11">
        <v>0</v>
      </c>
      <c r="F8" s="11">
        <f t="shared" si="0"/>
        <v>15</v>
      </c>
      <c r="G8" s="11">
        <v>14</v>
      </c>
      <c r="H8" s="11">
        <v>0</v>
      </c>
      <c r="I8" s="11">
        <v>1</v>
      </c>
      <c r="J8" s="12"/>
      <c r="K8" s="11">
        <f t="shared" si="1"/>
        <v>15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20.5" customHeight="1">
      <c r="A9" s="15"/>
      <c r="B9" s="11">
        <v>11</v>
      </c>
      <c r="C9" s="11">
        <v>5</v>
      </c>
      <c r="D9" s="11">
        <v>2</v>
      </c>
      <c r="E9" s="11">
        <v>0</v>
      </c>
      <c r="F9" s="11">
        <f t="shared" si="0"/>
        <v>18</v>
      </c>
      <c r="G9" s="11">
        <v>11</v>
      </c>
      <c r="H9" s="11">
        <v>2</v>
      </c>
      <c r="I9" s="11">
        <v>1</v>
      </c>
      <c r="J9" s="12"/>
      <c r="K9" s="11">
        <f t="shared" si="1"/>
        <v>14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t="20.5" customHeight="1">
      <c r="A10" s="15"/>
      <c r="B10" s="11">
        <v>21</v>
      </c>
      <c r="C10" s="11">
        <v>1</v>
      </c>
      <c r="D10" s="11">
        <v>3</v>
      </c>
      <c r="E10" s="11">
        <v>0</v>
      </c>
      <c r="F10" s="11">
        <f t="shared" si="0"/>
        <v>25</v>
      </c>
      <c r="G10" s="11">
        <v>15</v>
      </c>
      <c r="H10" s="11">
        <v>3</v>
      </c>
      <c r="I10" s="11">
        <v>4</v>
      </c>
      <c r="J10" s="12"/>
      <c r="K10" s="11">
        <f t="shared" si="1"/>
        <v>22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ht="20.5" customHeight="1">
      <c r="A11" s="15"/>
      <c r="B11" s="11">
        <v>17</v>
      </c>
      <c r="C11" s="11">
        <v>5</v>
      </c>
      <c r="D11" s="11">
        <v>2</v>
      </c>
      <c r="E11" s="11">
        <v>0</v>
      </c>
      <c r="F11" s="11">
        <f t="shared" si="0"/>
        <v>24</v>
      </c>
      <c r="G11" s="11">
        <v>16</v>
      </c>
      <c r="H11" s="11">
        <v>1</v>
      </c>
      <c r="I11" s="11">
        <v>2</v>
      </c>
      <c r="J11" s="12"/>
      <c r="K11" s="11">
        <f t="shared" si="1"/>
        <v>19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t="20.5" customHeight="1">
      <c r="A12" s="15"/>
      <c r="B12" s="11">
        <v>16</v>
      </c>
      <c r="C12" s="11">
        <v>2</v>
      </c>
      <c r="D12" s="11">
        <v>2</v>
      </c>
      <c r="E12" s="11">
        <v>0</v>
      </c>
      <c r="F12" s="11">
        <f t="shared" si="0"/>
        <v>20</v>
      </c>
      <c r="G12" s="11">
        <v>21</v>
      </c>
      <c r="H12" s="11">
        <v>4</v>
      </c>
      <c r="I12" s="11">
        <v>3</v>
      </c>
      <c r="J12" s="12"/>
      <c r="K12" s="11">
        <f t="shared" si="1"/>
        <v>28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t="20.5" customHeight="1">
      <c r="A13" s="15"/>
      <c r="B13" s="11">
        <v>16</v>
      </c>
      <c r="C13" s="11">
        <v>2</v>
      </c>
      <c r="D13" s="11">
        <v>1</v>
      </c>
      <c r="E13" s="11">
        <v>0</v>
      </c>
      <c r="F13" s="11">
        <f t="shared" si="0"/>
        <v>19</v>
      </c>
      <c r="G13" s="11">
        <v>17</v>
      </c>
      <c r="H13" s="11">
        <v>0</v>
      </c>
      <c r="I13" s="11">
        <v>2</v>
      </c>
      <c r="J13" s="12"/>
      <c r="K13" s="11">
        <f t="shared" si="1"/>
        <v>19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20.5" customHeight="1">
      <c r="A14" s="15"/>
      <c r="B14" s="11">
        <v>10</v>
      </c>
      <c r="C14" s="11">
        <v>2</v>
      </c>
      <c r="D14" s="11">
        <v>0</v>
      </c>
      <c r="E14" s="11">
        <v>0</v>
      </c>
      <c r="F14" s="11">
        <f t="shared" si="0"/>
        <v>12</v>
      </c>
      <c r="G14" s="11">
        <v>19</v>
      </c>
      <c r="H14" s="11">
        <v>0</v>
      </c>
      <c r="I14" s="11">
        <v>2</v>
      </c>
      <c r="J14" s="12"/>
      <c r="K14" s="11">
        <f t="shared" si="1"/>
        <v>21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ht="20.5" customHeight="1">
      <c r="A15" s="15"/>
      <c r="B15" s="11">
        <v>22</v>
      </c>
      <c r="C15" s="11">
        <v>1</v>
      </c>
      <c r="D15" s="11">
        <v>3</v>
      </c>
      <c r="E15" s="11">
        <v>0</v>
      </c>
      <c r="F15" s="11">
        <f t="shared" si="0"/>
        <v>26</v>
      </c>
      <c r="G15" s="11">
        <v>23</v>
      </c>
      <c r="H15" s="11">
        <v>4</v>
      </c>
      <c r="I15" s="11">
        <v>1</v>
      </c>
      <c r="J15" s="12"/>
      <c r="K15" s="11">
        <f t="shared" si="1"/>
        <v>28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20.5" customHeight="1">
      <c r="A16" s="15"/>
      <c r="B16" s="11">
        <v>17</v>
      </c>
      <c r="C16" s="11">
        <v>3</v>
      </c>
      <c r="D16" s="11">
        <v>1</v>
      </c>
      <c r="E16" s="11">
        <v>0</v>
      </c>
      <c r="F16" s="11">
        <f t="shared" si="0"/>
        <v>21</v>
      </c>
      <c r="G16" s="11">
        <v>21</v>
      </c>
      <c r="H16" s="11">
        <v>0</v>
      </c>
      <c r="I16" s="11">
        <v>2</v>
      </c>
      <c r="J16" s="12"/>
      <c r="K16" s="11">
        <f t="shared" si="1"/>
        <v>23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20.5" customHeight="1">
      <c r="A17" s="15"/>
      <c r="B17" s="11">
        <v>13</v>
      </c>
      <c r="C17" s="11">
        <v>3</v>
      </c>
      <c r="D17" s="11">
        <v>2</v>
      </c>
      <c r="E17" s="11">
        <v>0</v>
      </c>
      <c r="F17" s="11">
        <f t="shared" si="0"/>
        <v>18</v>
      </c>
      <c r="G17" s="12"/>
      <c r="H17" s="12"/>
      <c r="I17" s="12"/>
      <c r="J17" s="12"/>
      <c r="K17" s="12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20.5" customHeight="1">
      <c r="A18" s="1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20.5" customHeight="1">
      <c r="A19" s="46" t="s">
        <v>45</v>
      </c>
      <c r="B19" s="38">
        <f t="shared" ref="B19:K19" si="2">AVERAGEA(B5:B17)</f>
        <v>15.846153846153847</v>
      </c>
      <c r="C19" s="38">
        <f t="shared" si="2"/>
        <v>2.2307692307692308</v>
      </c>
      <c r="D19" s="38">
        <f t="shared" si="2"/>
        <v>1.4615384615384615</v>
      </c>
      <c r="E19" s="38">
        <f t="shared" si="2"/>
        <v>0</v>
      </c>
      <c r="F19" s="38">
        <f t="shared" si="2"/>
        <v>19.53846153846154</v>
      </c>
      <c r="G19" s="38">
        <f t="shared" si="2"/>
        <v>16.833333333333332</v>
      </c>
      <c r="H19" s="38">
        <f t="shared" si="2"/>
        <v>1.6666666666666667</v>
      </c>
      <c r="I19" s="38">
        <f t="shared" si="2"/>
        <v>1.75</v>
      </c>
      <c r="J19" s="38" t="e">
        <f t="shared" si="2"/>
        <v>#DIV/0!</v>
      </c>
      <c r="K19" s="38">
        <f t="shared" si="2"/>
        <v>20.25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20.5" customHeight="1">
      <c r="A20" s="46" t="s">
        <v>47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t="20.5" customHeight="1">
      <c r="A21" s="46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ht="20.5" customHeight="1">
      <c r="A22" s="46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ht="20.5" customHeight="1">
      <c r="A23" s="46" t="s">
        <v>48</v>
      </c>
      <c r="B23" s="99" t="s">
        <v>38</v>
      </c>
      <c r="C23" s="97"/>
      <c r="D23" s="97"/>
      <c r="E23" s="97"/>
      <c r="F23" s="12"/>
      <c r="G23" s="104" t="s">
        <v>42</v>
      </c>
      <c r="H23" s="97"/>
      <c r="I23" s="97"/>
      <c r="J23" s="97"/>
      <c r="K23" s="59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ht="20.5" customHeight="1">
      <c r="A24" s="15"/>
      <c r="B24" s="99" t="s">
        <v>5</v>
      </c>
      <c r="C24" s="97"/>
      <c r="D24" s="99" t="s">
        <v>4</v>
      </c>
      <c r="E24" s="97"/>
      <c r="F24" s="12"/>
      <c r="G24" s="99" t="s">
        <v>5</v>
      </c>
      <c r="H24" s="97"/>
      <c r="I24" s="99" t="s">
        <v>4</v>
      </c>
      <c r="J24" s="97"/>
      <c r="K24" s="59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20.5" customHeight="1">
      <c r="A25" s="15"/>
      <c r="B25" s="59" t="s">
        <v>11</v>
      </c>
      <c r="C25" s="59" t="s">
        <v>43</v>
      </c>
      <c r="D25" s="59" t="s">
        <v>11</v>
      </c>
      <c r="E25" s="59" t="s">
        <v>43</v>
      </c>
      <c r="F25" s="48" t="s">
        <v>44</v>
      </c>
      <c r="G25" s="59" t="s">
        <v>11</v>
      </c>
      <c r="H25" s="59" t="s">
        <v>43</v>
      </c>
      <c r="I25" s="59" t="s">
        <v>11</v>
      </c>
      <c r="J25" s="59" t="s">
        <v>43</v>
      </c>
      <c r="K25" s="59" t="s">
        <v>44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t="20.5" customHeight="1">
      <c r="A26" s="15"/>
      <c r="B26" s="11">
        <v>26</v>
      </c>
      <c r="C26" s="11">
        <v>2</v>
      </c>
      <c r="D26" s="11">
        <v>1</v>
      </c>
      <c r="E26" s="11">
        <v>0</v>
      </c>
      <c r="F26" s="11">
        <f t="shared" ref="F26:F39" si="3">SUM(B26:E26)</f>
        <v>29</v>
      </c>
      <c r="G26" s="11">
        <v>20</v>
      </c>
      <c r="H26" s="11">
        <v>2</v>
      </c>
      <c r="I26" s="11">
        <v>1</v>
      </c>
      <c r="J26" s="11">
        <v>0</v>
      </c>
      <c r="K26" s="11">
        <f t="shared" ref="K26:K38" si="4">SUM(G26:J26)</f>
        <v>23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t="20.5" customHeight="1">
      <c r="A27" s="15"/>
      <c r="B27" s="11">
        <v>21</v>
      </c>
      <c r="C27" s="11">
        <v>8</v>
      </c>
      <c r="D27" s="11">
        <v>3</v>
      </c>
      <c r="E27" s="11">
        <v>0</v>
      </c>
      <c r="F27" s="11">
        <f t="shared" si="3"/>
        <v>32</v>
      </c>
      <c r="G27" s="11">
        <v>10</v>
      </c>
      <c r="H27" s="11">
        <v>2</v>
      </c>
      <c r="I27" s="11">
        <v>1</v>
      </c>
      <c r="J27" s="11">
        <v>0</v>
      </c>
      <c r="K27" s="11">
        <f t="shared" si="4"/>
        <v>13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t="20.5" customHeight="1">
      <c r="A28" s="15"/>
      <c r="B28" s="11">
        <v>32</v>
      </c>
      <c r="C28" s="11">
        <v>2</v>
      </c>
      <c r="D28" s="11">
        <v>2</v>
      </c>
      <c r="E28" s="11">
        <v>0</v>
      </c>
      <c r="F28" s="11">
        <f t="shared" si="3"/>
        <v>36</v>
      </c>
      <c r="G28" s="11">
        <v>14</v>
      </c>
      <c r="H28" s="11">
        <v>0</v>
      </c>
      <c r="I28" s="11">
        <v>1</v>
      </c>
      <c r="J28" s="11">
        <v>0</v>
      </c>
      <c r="K28" s="11">
        <f t="shared" si="4"/>
        <v>15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t="20.5" customHeight="1">
      <c r="A29" s="15"/>
      <c r="B29" s="11">
        <v>22</v>
      </c>
      <c r="C29" s="11">
        <v>2</v>
      </c>
      <c r="D29" s="11">
        <v>2</v>
      </c>
      <c r="E29" s="11">
        <v>0</v>
      </c>
      <c r="F29" s="11">
        <f t="shared" si="3"/>
        <v>26</v>
      </c>
      <c r="G29" s="11">
        <v>20</v>
      </c>
      <c r="H29" s="11">
        <v>1</v>
      </c>
      <c r="I29" s="11">
        <v>1</v>
      </c>
      <c r="J29" s="11">
        <v>0</v>
      </c>
      <c r="K29" s="11">
        <f t="shared" si="4"/>
        <v>22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t="20.5" customHeight="1">
      <c r="A30" s="15"/>
      <c r="B30" s="11">
        <v>20</v>
      </c>
      <c r="C30" s="11">
        <v>3</v>
      </c>
      <c r="D30" s="11">
        <v>3</v>
      </c>
      <c r="E30" s="11">
        <v>0</v>
      </c>
      <c r="F30" s="11">
        <f t="shared" si="3"/>
        <v>26</v>
      </c>
      <c r="G30" s="11">
        <v>24</v>
      </c>
      <c r="H30" s="11">
        <v>0</v>
      </c>
      <c r="I30" s="11">
        <v>2</v>
      </c>
      <c r="J30" s="11">
        <v>0</v>
      </c>
      <c r="K30" s="11">
        <f t="shared" si="4"/>
        <v>26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20.5" customHeight="1">
      <c r="A31" s="15"/>
      <c r="B31" s="11">
        <v>20</v>
      </c>
      <c r="C31" s="11">
        <v>0</v>
      </c>
      <c r="D31" s="11">
        <v>3</v>
      </c>
      <c r="E31" s="11">
        <v>0</v>
      </c>
      <c r="F31" s="11">
        <f t="shared" si="3"/>
        <v>23</v>
      </c>
      <c r="G31" s="11">
        <v>32</v>
      </c>
      <c r="H31" s="11">
        <v>0</v>
      </c>
      <c r="I31" s="11">
        <v>2</v>
      </c>
      <c r="J31" s="11">
        <v>0</v>
      </c>
      <c r="K31" s="11">
        <f t="shared" si="4"/>
        <v>34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20.5" customHeight="1">
      <c r="A32" s="15"/>
      <c r="B32" s="11">
        <v>22</v>
      </c>
      <c r="C32" s="11">
        <v>5</v>
      </c>
      <c r="D32" s="11">
        <v>3</v>
      </c>
      <c r="E32" s="11">
        <v>0</v>
      </c>
      <c r="F32" s="11">
        <f t="shared" si="3"/>
        <v>30</v>
      </c>
      <c r="G32" s="11">
        <v>26</v>
      </c>
      <c r="H32" s="11">
        <v>2</v>
      </c>
      <c r="I32" s="11">
        <v>5</v>
      </c>
      <c r="J32" s="11">
        <v>0</v>
      </c>
      <c r="K32" s="11">
        <f t="shared" si="4"/>
        <v>33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20.5" customHeight="1">
      <c r="A33" s="15"/>
      <c r="B33" s="11">
        <v>23</v>
      </c>
      <c r="C33" s="11">
        <v>3</v>
      </c>
      <c r="D33" s="11">
        <v>4</v>
      </c>
      <c r="E33" s="11">
        <v>0</v>
      </c>
      <c r="F33" s="11">
        <f t="shared" si="3"/>
        <v>30</v>
      </c>
      <c r="G33" s="11">
        <v>22</v>
      </c>
      <c r="H33" s="11">
        <v>3</v>
      </c>
      <c r="I33" s="11">
        <v>2</v>
      </c>
      <c r="J33" s="11">
        <v>0</v>
      </c>
      <c r="K33" s="11">
        <f t="shared" si="4"/>
        <v>27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20.5" customHeight="1">
      <c r="A34" s="15"/>
      <c r="B34" s="11">
        <v>26</v>
      </c>
      <c r="C34" s="11">
        <v>2</v>
      </c>
      <c r="D34" s="11">
        <v>7</v>
      </c>
      <c r="E34" s="11">
        <v>0</v>
      </c>
      <c r="F34" s="11">
        <f t="shared" si="3"/>
        <v>35</v>
      </c>
      <c r="G34" s="11">
        <v>20</v>
      </c>
      <c r="H34" s="11">
        <v>3</v>
      </c>
      <c r="I34" s="11">
        <v>7</v>
      </c>
      <c r="J34" s="11">
        <v>0</v>
      </c>
      <c r="K34" s="11">
        <f t="shared" si="4"/>
        <v>30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20.5" customHeight="1">
      <c r="A35" s="15"/>
      <c r="B35" s="11">
        <v>18</v>
      </c>
      <c r="C35" s="11">
        <v>3</v>
      </c>
      <c r="D35" s="11">
        <v>0</v>
      </c>
      <c r="E35" s="11">
        <v>0</v>
      </c>
      <c r="F35" s="11">
        <f t="shared" si="3"/>
        <v>21</v>
      </c>
      <c r="G35" s="11">
        <v>19</v>
      </c>
      <c r="H35" s="11">
        <v>2</v>
      </c>
      <c r="I35" s="11">
        <v>3</v>
      </c>
      <c r="J35" s="11">
        <v>0</v>
      </c>
      <c r="K35" s="11">
        <f t="shared" si="4"/>
        <v>24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20.5" customHeight="1">
      <c r="A36" s="15"/>
      <c r="B36" s="11">
        <v>14</v>
      </c>
      <c r="C36" s="11">
        <v>2</v>
      </c>
      <c r="D36" s="11">
        <v>1</v>
      </c>
      <c r="E36" s="11">
        <v>0</v>
      </c>
      <c r="F36" s="11">
        <f t="shared" si="3"/>
        <v>17</v>
      </c>
      <c r="G36" s="11">
        <v>14</v>
      </c>
      <c r="H36" s="11">
        <v>2</v>
      </c>
      <c r="I36" s="11">
        <v>0</v>
      </c>
      <c r="J36" s="11">
        <v>0</v>
      </c>
      <c r="K36" s="11">
        <f t="shared" si="4"/>
        <v>16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20.5" customHeight="1">
      <c r="A37" s="15"/>
      <c r="B37" s="11">
        <v>20</v>
      </c>
      <c r="C37" s="11">
        <v>3</v>
      </c>
      <c r="D37" s="11">
        <v>2</v>
      </c>
      <c r="E37" s="11">
        <v>0</v>
      </c>
      <c r="F37" s="11">
        <f t="shared" si="3"/>
        <v>25</v>
      </c>
      <c r="G37" s="11">
        <v>11</v>
      </c>
      <c r="H37" s="11">
        <v>2</v>
      </c>
      <c r="I37" s="11">
        <v>3</v>
      </c>
      <c r="J37" s="11">
        <v>0</v>
      </c>
      <c r="K37" s="11">
        <f t="shared" si="4"/>
        <v>16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20.5" customHeight="1">
      <c r="A38" s="15"/>
      <c r="B38" s="11">
        <v>26</v>
      </c>
      <c r="C38" s="11">
        <v>3</v>
      </c>
      <c r="D38" s="11">
        <v>3</v>
      </c>
      <c r="E38" s="11">
        <v>0</v>
      </c>
      <c r="F38" s="11">
        <f t="shared" si="3"/>
        <v>32</v>
      </c>
      <c r="G38" s="11">
        <v>18</v>
      </c>
      <c r="H38" s="11">
        <v>1</v>
      </c>
      <c r="I38" s="11">
        <v>1</v>
      </c>
      <c r="J38" s="11">
        <v>0</v>
      </c>
      <c r="K38" s="11">
        <f t="shared" si="4"/>
        <v>20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20.5" customHeight="1">
      <c r="A39" s="15"/>
      <c r="B39" s="11">
        <v>18</v>
      </c>
      <c r="C39" s="11">
        <v>2</v>
      </c>
      <c r="D39" s="11">
        <v>4</v>
      </c>
      <c r="E39" s="11">
        <v>0</v>
      </c>
      <c r="F39" s="11">
        <f t="shared" si="3"/>
        <v>24</v>
      </c>
      <c r="G39" s="48" t="s">
        <v>49</v>
      </c>
      <c r="H39" s="11">
        <v>2</v>
      </c>
      <c r="I39" s="11">
        <v>1</v>
      </c>
      <c r="J39" s="11">
        <v>0</v>
      </c>
      <c r="K39" s="60" t="s">
        <v>50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20.5" customHeight="1">
      <c r="A40" s="46" t="s">
        <v>45</v>
      </c>
      <c r="B40" s="38">
        <f t="shared" ref="B40:J40" si="5">AVERAGEA(B26:B39)</f>
        <v>22</v>
      </c>
      <c r="C40" s="38">
        <f t="shared" si="5"/>
        <v>2.8571428571428572</v>
      </c>
      <c r="D40" s="38">
        <f t="shared" si="5"/>
        <v>2.7142857142857144</v>
      </c>
      <c r="E40" s="38">
        <f t="shared" si="5"/>
        <v>0</v>
      </c>
      <c r="F40" s="38">
        <f t="shared" si="5"/>
        <v>27.571428571428573</v>
      </c>
      <c r="G40" s="38">
        <f t="shared" si="5"/>
        <v>17.857142857142858</v>
      </c>
      <c r="H40" s="38">
        <f t="shared" si="5"/>
        <v>1.5714285714285714</v>
      </c>
      <c r="I40" s="38">
        <f t="shared" si="5"/>
        <v>2.1428571428571428</v>
      </c>
      <c r="J40" s="38">
        <f t="shared" si="5"/>
        <v>0</v>
      </c>
      <c r="K40" s="38">
        <f>AVERAGEA(K26:K39)</f>
        <v>21.357142857142858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t="20.5" customHeight="1">
      <c r="A41" s="46" t="s">
        <v>47</v>
      </c>
      <c r="B41" s="13">
        <f t="shared" ref="B41:K41" si="6">STDEV(B26:B39)</f>
        <v>4.4549022263293105</v>
      </c>
      <c r="C41" s="13">
        <f t="shared" si="6"/>
        <v>1.8337495365063796</v>
      </c>
      <c r="D41" s="13">
        <f t="shared" si="6"/>
        <v>1.6837947722821909</v>
      </c>
      <c r="E41" s="13">
        <f t="shared" si="6"/>
        <v>0</v>
      </c>
      <c r="F41" s="13">
        <f t="shared" si="6"/>
        <v>5.4024821320216434</v>
      </c>
      <c r="G41" s="13">
        <f t="shared" si="6"/>
        <v>6.1258175801798922</v>
      </c>
      <c r="H41" s="13">
        <f t="shared" si="6"/>
        <v>1.0163498575623617</v>
      </c>
      <c r="I41" s="13">
        <f t="shared" si="6"/>
        <v>1.8752289237539816</v>
      </c>
      <c r="J41" s="13">
        <f t="shared" si="6"/>
        <v>0</v>
      </c>
      <c r="K41" s="13">
        <f t="shared" si="6"/>
        <v>6.8799224801834313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20.5" customHeight="1">
      <c r="A42" s="4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</sheetData>
  <mergeCells count="14">
    <mergeCell ref="I24:J24"/>
    <mergeCell ref="B24:C24"/>
    <mergeCell ref="G24:H24"/>
    <mergeCell ref="D24:E24"/>
    <mergeCell ref="G1:J1"/>
    <mergeCell ref="B23:E23"/>
    <mergeCell ref="G3:H3"/>
    <mergeCell ref="B1:E1"/>
    <mergeCell ref="G2:J2"/>
    <mergeCell ref="G23:J23"/>
    <mergeCell ref="I3:J3"/>
    <mergeCell ref="B3:C3"/>
    <mergeCell ref="D3:E3"/>
    <mergeCell ref="B2:E2"/>
  </mergeCells>
  <pageMargins left="1" right="1" top="1" bottom="1" header="0.25" footer="0.25"/>
  <headerFooter>
    <oddFooter>&amp;C&amp;"Helvetica,Regular"&amp;12&amp;K000000&amp;P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3"/>
  <sheetViews>
    <sheetView workbookViewId="0">
      <selection activeCell="E27" sqref="E27"/>
    </sheetView>
  </sheetViews>
  <sheetFormatPr baseColWidth="10" defaultColWidth="8.83203125" defaultRowHeight="13"/>
  <sheetData>
    <row r="1" spans="1:4" ht="28">
      <c r="A1" s="61" t="s">
        <v>39</v>
      </c>
      <c r="B1" s="62" t="s">
        <v>51</v>
      </c>
      <c r="C1" s="62" t="s">
        <v>52</v>
      </c>
      <c r="D1" s="62" t="s">
        <v>6</v>
      </c>
    </row>
    <row r="2" spans="1:4" ht="15">
      <c r="A2" s="43">
        <v>3</v>
      </c>
      <c r="B2" s="63">
        <v>4</v>
      </c>
      <c r="C2" s="64">
        <v>2</v>
      </c>
      <c r="D2" s="64">
        <v>6</v>
      </c>
    </row>
    <row r="3" spans="1:4" ht="15">
      <c r="A3" s="9">
        <v>4</v>
      </c>
      <c r="B3" s="65">
        <v>2</v>
      </c>
      <c r="C3" s="66">
        <v>4</v>
      </c>
      <c r="D3" s="66">
        <v>6</v>
      </c>
    </row>
    <row r="4" spans="1:4" ht="15">
      <c r="A4" s="9">
        <v>5</v>
      </c>
      <c r="B4" s="65">
        <v>2</v>
      </c>
      <c r="C4" s="66">
        <v>1</v>
      </c>
      <c r="D4" s="66">
        <v>3</v>
      </c>
    </row>
    <row r="5" spans="1:4" ht="15">
      <c r="A5" s="9">
        <v>8</v>
      </c>
      <c r="B5" s="65">
        <v>0</v>
      </c>
      <c r="C5" s="66">
        <v>1</v>
      </c>
      <c r="D5" s="66">
        <v>1</v>
      </c>
    </row>
    <row r="6" spans="1:4" ht="15">
      <c r="A6" s="9">
        <v>1</v>
      </c>
      <c r="B6" s="65">
        <v>1</v>
      </c>
      <c r="C6" s="66">
        <v>2</v>
      </c>
      <c r="D6" s="66">
        <v>3</v>
      </c>
    </row>
    <row r="7" spans="1:4" ht="15">
      <c r="A7" s="9">
        <v>6</v>
      </c>
      <c r="B7" s="65">
        <v>3</v>
      </c>
      <c r="C7" s="66">
        <v>2</v>
      </c>
      <c r="D7" s="66">
        <v>5</v>
      </c>
    </row>
    <row r="8" spans="1:4" ht="15">
      <c r="A8" s="9">
        <v>9</v>
      </c>
      <c r="B8" s="65">
        <v>2</v>
      </c>
      <c r="C8" s="66">
        <v>2</v>
      </c>
      <c r="D8" s="66">
        <v>4</v>
      </c>
    </row>
    <row r="9" spans="1:4" ht="15">
      <c r="A9" s="9">
        <v>10</v>
      </c>
      <c r="B9" s="65">
        <v>4</v>
      </c>
      <c r="C9" s="66">
        <v>0</v>
      </c>
      <c r="D9" s="66">
        <v>4</v>
      </c>
    </row>
    <row r="10" spans="1:4" ht="15">
      <c r="A10" s="9">
        <v>2</v>
      </c>
      <c r="B10" s="65">
        <v>3</v>
      </c>
      <c r="C10" s="66">
        <v>4</v>
      </c>
      <c r="D10" s="66">
        <v>7</v>
      </c>
    </row>
    <row r="11" spans="1:4" ht="15">
      <c r="A11" s="9">
        <v>7</v>
      </c>
      <c r="B11" s="65">
        <v>3</v>
      </c>
      <c r="C11" s="66">
        <v>0</v>
      </c>
      <c r="D11" s="66">
        <v>3</v>
      </c>
    </row>
    <row r="12" spans="1:4" ht="15">
      <c r="A12" s="9">
        <v>16</v>
      </c>
      <c r="B12" s="65">
        <v>1</v>
      </c>
      <c r="C12" s="66">
        <v>0</v>
      </c>
      <c r="D12" s="66">
        <v>1</v>
      </c>
    </row>
    <row r="13" spans="1:4" ht="15">
      <c r="A13" s="9">
        <v>11</v>
      </c>
      <c r="B13" s="65">
        <v>0</v>
      </c>
      <c r="C13" s="66">
        <v>2</v>
      </c>
      <c r="D13" s="66">
        <v>2</v>
      </c>
    </row>
    <row r="14" spans="1:4" ht="15">
      <c r="A14" s="9">
        <v>14</v>
      </c>
      <c r="B14" s="65">
        <v>2</v>
      </c>
      <c r="C14" s="66">
        <v>1</v>
      </c>
      <c r="D14" s="66">
        <v>3</v>
      </c>
    </row>
    <row r="15" spans="1:4" ht="15">
      <c r="A15" s="9">
        <v>15</v>
      </c>
      <c r="B15" s="65">
        <v>3</v>
      </c>
      <c r="C15" s="66">
        <v>3</v>
      </c>
      <c r="D15" s="66">
        <v>6</v>
      </c>
    </row>
    <row r="16" spans="1:4" ht="15">
      <c r="A16" s="9">
        <v>20</v>
      </c>
      <c r="B16" s="65">
        <v>1</v>
      </c>
      <c r="C16" s="66">
        <v>0</v>
      </c>
      <c r="D16" s="66">
        <v>1</v>
      </c>
    </row>
    <row r="17" spans="1:4" ht="15">
      <c r="A17" s="9">
        <v>12</v>
      </c>
      <c r="B17" s="65">
        <v>3</v>
      </c>
      <c r="C17" s="66">
        <v>0</v>
      </c>
      <c r="D17" s="66">
        <v>3</v>
      </c>
    </row>
    <row r="18" spans="1:4" ht="15">
      <c r="A18" s="9">
        <v>13</v>
      </c>
      <c r="B18" s="65">
        <v>3</v>
      </c>
      <c r="C18" s="66">
        <v>3</v>
      </c>
      <c r="D18" s="66">
        <v>6</v>
      </c>
    </row>
    <row r="19" spans="1:4" ht="15">
      <c r="A19" s="9">
        <v>17</v>
      </c>
      <c r="B19" s="65">
        <v>6</v>
      </c>
      <c r="C19" s="66">
        <v>0</v>
      </c>
      <c r="D19" s="66">
        <v>6</v>
      </c>
    </row>
    <row r="20" spans="1:4" ht="15">
      <c r="A20" s="9">
        <v>18</v>
      </c>
      <c r="B20" s="65">
        <v>4</v>
      </c>
      <c r="C20" s="66">
        <v>1</v>
      </c>
      <c r="D20" s="66">
        <v>5</v>
      </c>
    </row>
    <row r="21" spans="1:4" ht="15">
      <c r="A21" s="9">
        <v>19</v>
      </c>
      <c r="B21" s="65">
        <v>0</v>
      </c>
      <c r="C21" s="66">
        <v>3</v>
      </c>
      <c r="D21" s="66">
        <v>3</v>
      </c>
    </row>
    <row r="23" spans="1:4" ht="14">
      <c r="A23" t="s">
        <v>53</v>
      </c>
    </row>
    <row r="24" spans="1:4" ht="15">
      <c r="A24" s="43">
        <v>1</v>
      </c>
      <c r="B24" s="63">
        <v>2</v>
      </c>
      <c r="C24" s="64">
        <v>4</v>
      </c>
      <c r="D24" s="64">
        <v>6</v>
      </c>
    </row>
    <row r="25" spans="1:4" ht="15">
      <c r="A25" s="9">
        <v>2</v>
      </c>
      <c r="B25" s="65">
        <v>4</v>
      </c>
      <c r="C25" s="66">
        <v>2</v>
      </c>
      <c r="D25" s="66">
        <v>6</v>
      </c>
    </row>
    <row r="26" spans="1:4" ht="15">
      <c r="A26" s="9">
        <v>3</v>
      </c>
      <c r="B26" s="65">
        <v>5</v>
      </c>
      <c r="C26" s="66">
        <v>2</v>
      </c>
      <c r="D26" s="66">
        <v>7</v>
      </c>
    </row>
    <row r="27" spans="1:4" ht="15">
      <c r="A27" s="9">
        <v>4</v>
      </c>
      <c r="B27" s="65">
        <v>2</v>
      </c>
      <c r="C27" s="66">
        <v>5</v>
      </c>
      <c r="D27" s="66">
        <v>7</v>
      </c>
    </row>
    <row r="28" spans="1:4" ht="15">
      <c r="A28" s="9">
        <v>5</v>
      </c>
      <c r="B28" s="65">
        <v>4</v>
      </c>
      <c r="C28" s="66">
        <v>3</v>
      </c>
      <c r="D28" s="66">
        <v>7</v>
      </c>
    </row>
    <row r="29" spans="1:4" ht="15">
      <c r="A29" s="9">
        <v>6</v>
      </c>
      <c r="B29" s="65">
        <v>3</v>
      </c>
      <c r="C29" s="66">
        <v>3</v>
      </c>
      <c r="D29" s="66">
        <v>6</v>
      </c>
    </row>
    <row r="30" spans="1:4" ht="15">
      <c r="A30" s="9">
        <v>7</v>
      </c>
      <c r="B30" s="65">
        <v>2</v>
      </c>
      <c r="C30" s="66">
        <v>5</v>
      </c>
      <c r="D30" s="66">
        <v>7</v>
      </c>
    </row>
    <row r="31" spans="1:4" ht="15">
      <c r="A31" s="9">
        <v>8</v>
      </c>
      <c r="B31" s="65">
        <v>4</v>
      </c>
      <c r="C31" s="66">
        <v>6</v>
      </c>
      <c r="D31" s="66">
        <v>10</v>
      </c>
    </row>
    <row r="32" spans="1:4" ht="15">
      <c r="A32" s="9">
        <v>9</v>
      </c>
      <c r="B32" s="65">
        <v>5</v>
      </c>
      <c r="C32" s="66">
        <v>2</v>
      </c>
      <c r="D32" s="66">
        <v>7</v>
      </c>
    </row>
    <row r="33" spans="1:4" ht="15">
      <c r="A33" s="9">
        <v>10</v>
      </c>
      <c r="B33" s="65">
        <v>2</v>
      </c>
      <c r="C33" s="66">
        <v>5</v>
      </c>
      <c r="D33" s="66">
        <v>7</v>
      </c>
    </row>
    <row r="34" spans="1:4" ht="15">
      <c r="A34" s="9">
        <v>11</v>
      </c>
      <c r="B34" s="65">
        <v>3</v>
      </c>
      <c r="C34" s="66">
        <v>3</v>
      </c>
      <c r="D34" s="66">
        <v>6</v>
      </c>
    </row>
    <row r="35" spans="1:4" ht="15">
      <c r="A35" s="9">
        <v>12</v>
      </c>
      <c r="B35" s="65">
        <v>1</v>
      </c>
      <c r="C35" s="66">
        <v>2</v>
      </c>
      <c r="D35" s="66">
        <v>3</v>
      </c>
    </row>
    <row r="36" spans="1:4" ht="15">
      <c r="A36" s="9">
        <v>13</v>
      </c>
      <c r="B36" s="65">
        <v>5</v>
      </c>
      <c r="C36" s="66">
        <v>2</v>
      </c>
      <c r="D36" s="66">
        <v>7</v>
      </c>
    </row>
    <row r="37" spans="1:4" ht="15">
      <c r="A37" s="9">
        <v>14</v>
      </c>
      <c r="B37" s="65">
        <v>1</v>
      </c>
      <c r="C37" s="66">
        <v>5</v>
      </c>
      <c r="D37" s="66">
        <v>6</v>
      </c>
    </row>
    <row r="38" spans="1:4" ht="15">
      <c r="A38" s="9">
        <v>15</v>
      </c>
      <c r="B38" s="65">
        <v>1</v>
      </c>
      <c r="C38" s="66">
        <v>2</v>
      </c>
      <c r="D38" s="66">
        <v>3</v>
      </c>
    </row>
    <row r="39" spans="1:4" ht="15">
      <c r="A39" s="9">
        <v>16</v>
      </c>
      <c r="B39" s="65">
        <v>6</v>
      </c>
      <c r="C39" s="66">
        <v>2</v>
      </c>
      <c r="D39" s="66">
        <v>8</v>
      </c>
    </row>
    <row r="40" spans="1:4" ht="15">
      <c r="A40" s="9">
        <v>17</v>
      </c>
      <c r="B40" s="65">
        <v>2</v>
      </c>
      <c r="C40" s="66">
        <v>2</v>
      </c>
      <c r="D40" s="66">
        <v>4</v>
      </c>
    </row>
    <row r="41" spans="1:4" ht="15">
      <c r="A41" s="9">
        <v>18</v>
      </c>
      <c r="B41" s="65">
        <v>2</v>
      </c>
      <c r="C41" s="66">
        <v>3</v>
      </c>
      <c r="D41" s="66">
        <v>5</v>
      </c>
    </row>
    <row r="42" spans="1:4" ht="15">
      <c r="A42" s="9">
        <v>19</v>
      </c>
      <c r="B42" s="65">
        <v>1</v>
      </c>
      <c r="C42" s="66">
        <v>1</v>
      </c>
      <c r="D42" s="66">
        <v>2</v>
      </c>
    </row>
    <row r="43" spans="1:4" ht="15">
      <c r="A43" s="9">
        <v>20</v>
      </c>
      <c r="B43" s="65">
        <v>2</v>
      </c>
      <c r="C43" s="66">
        <v>5</v>
      </c>
      <c r="D43" s="66">
        <v>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X85"/>
  <sheetViews>
    <sheetView showGridLines="0" zoomScale="80" zoomScaleNormal="80" workbookViewId="0">
      <pane xSplit="1" ySplit="2" topLeftCell="B3" activePane="bottomRight" state="frozen"/>
      <selection pane="topRight"/>
      <selection pane="bottomLeft"/>
      <selection pane="bottomRight" activeCell="AZ48" sqref="AZ48"/>
    </sheetView>
  </sheetViews>
  <sheetFormatPr baseColWidth="10" defaultColWidth="16.33203125" defaultRowHeight="18" customHeight="1"/>
  <cols>
    <col min="1" max="1" width="5.83203125" style="31" customWidth="1"/>
    <col min="2" max="2" width="3.5" style="31" customWidth="1"/>
    <col min="3" max="3" width="5.5" style="31" customWidth="1"/>
    <col min="4" max="4" width="4" style="31" customWidth="1"/>
    <col min="5" max="5" width="5" style="31" customWidth="1"/>
    <col min="6" max="6" width="3.5" style="31" customWidth="1"/>
    <col min="7" max="7" width="4.1640625" style="31" customWidth="1"/>
    <col min="8" max="9" width="5" style="31" customWidth="1"/>
    <col min="10" max="10" width="2" style="31" customWidth="1"/>
    <col min="11" max="11" width="5.5" style="31" customWidth="1"/>
    <col min="12" max="12" width="4.1640625" style="31" customWidth="1"/>
    <col min="13" max="13" width="5" style="31" customWidth="1"/>
    <col min="14" max="15" width="4.1640625" style="31" customWidth="1"/>
    <col min="16" max="16" width="5" style="31" customWidth="1"/>
    <col min="17" max="17" width="4.6640625" style="31" customWidth="1"/>
    <col min="18" max="18" width="2.83203125" style="31" customWidth="1"/>
    <col min="19" max="19" width="4.5" style="31" customWidth="1"/>
    <col min="20" max="20" width="4.1640625" style="31" customWidth="1"/>
    <col min="21" max="22" width="3.1640625" style="31" customWidth="1"/>
    <col min="23" max="23" width="3.5" style="31" customWidth="1"/>
    <col min="24" max="24" width="3.6640625" style="31" customWidth="1"/>
    <col min="25" max="25" width="5.5" style="31" customWidth="1"/>
    <col min="26" max="26" width="1.5" style="31" customWidth="1"/>
    <col min="27" max="27" width="4.5" style="31" customWidth="1"/>
    <col min="28" max="28" width="4.1640625" style="31" customWidth="1"/>
    <col min="29" max="30" width="3.1640625" style="31" customWidth="1"/>
    <col min="31" max="31" width="2.83203125" style="31" customWidth="1"/>
    <col min="32" max="32" width="3.6640625" style="31" customWidth="1"/>
    <col min="33" max="33" width="5.5" style="31" customWidth="1"/>
    <col min="34" max="34" width="2" style="31" customWidth="1"/>
    <col min="35" max="35" width="4.1640625" style="31" customWidth="1"/>
    <col min="36" max="36" width="4" style="31" customWidth="1"/>
    <col min="37" max="37" width="3" style="31" customWidth="1"/>
    <col min="38" max="38" width="5.1640625" style="31" customWidth="1"/>
    <col min="39" max="39" width="2.83203125" style="31" customWidth="1"/>
    <col min="40" max="40" width="2.33203125" style="31" customWidth="1"/>
    <col min="41" max="41" width="3.6640625" style="31" customWidth="1"/>
    <col min="42" max="42" width="2.33203125" style="31" customWidth="1"/>
    <col min="43" max="43" width="4.33203125" style="31" customWidth="1"/>
    <col min="44" max="44" width="4.1640625" style="31" customWidth="1"/>
    <col min="45" max="45" width="4.33203125" style="31" customWidth="1"/>
    <col min="46" max="46" width="4" style="31" customWidth="1"/>
    <col min="47" max="47" width="3.6640625" style="31" customWidth="1"/>
    <col min="48" max="48" width="4" style="31" customWidth="1"/>
    <col min="49" max="50" width="4.6640625" style="31" customWidth="1"/>
    <col min="51" max="256" width="16.33203125" customWidth="1"/>
  </cols>
  <sheetData>
    <row r="1" spans="1:50" ht="28" customHeight="1">
      <c r="A1" s="107" t="s">
        <v>13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</row>
    <row r="2" spans="1:50" ht="20.75" customHeight="1">
      <c r="A2" s="23" t="s">
        <v>0</v>
      </c>
      <c r="B2" s="5"/>
      <c r="C2" s="92" t="s">
        <v>14</v>
      </c>
      <c r="D2" s="93"/>
      <c r="E2" s="93"/>
      <c r="F2" s="93"/>
      <c r="G2" s="93"/>
      <c r="H2" s="93"/>
      <c r="I2" s="93"/>
      <c r="J2" s="4"/>
      <c r="K2" s="92" t="s">
        <v>15</v>
      </c>
      <c r="L2" s="93"/>
      <c r="M2" s="93"/>
      <c r="N2" s="93"/>
      <c r="O2" s="93"/>
      <c r="P2" s="93"/>
      <c r="Q2" s="93"/>
      <c r="R2" s="4"/>
      <c r="S2" s="92" t="s">
        <v>16</v>
      </c>
      <c r="T2" s="93"/>
      <c r="U2" s="93"/>
      <c r="V2" s="93"/>
      <c r="W2" s="93"/>
      <c r="X2" s="93"/>
      <c r="Y2" s="93"/>
      <c r="Z2" s="4"/>
      <c r="AA2" s="92" t="s">
        <v>17</v>
      </c>
      <c r="AB2" s="93"/>
      <c r="AC2" s="93"/>
      <c r="AD2" s="93"/>
      <c r="AE2" s="93"/>
      <c r="AF2" s="93"/>
      <c r="AG2" s="93"/>
      <c r="AH2" s="4"/>
      <c r="AI2" s="92" t="s">
        <v>18</v>
      </c>
      <c r="AJ2" s="93"/>
      <c r="AK2" s="93"/>
      <c r="AL2" s="93"/>
      <c r="AM2" s="93"/>
      <c r="AN2" s="93"/>
      <c r="AO2" s="93"/>
      <c r="AP2" s="4"/>
      <c r="AQ2" s="92" t="s">
        <v>19</v>
      </c>
      <c r="AR2" s="93"/>
      <c r="AS2" s="93"/>
      <c r="AT2" s="93"/>
      <c r="AU2" s="93"/>
      <c r="AV2" s="93"/>
      <c r="AW2" s="93"/>
      <c r="AX2" s="4"/>
    </row>
    <row r="3" spans="1:50" ht="20.75" customHeight="1">
      <c r="A3" s="32"/>
      <c r="B3" s="33"/>
      <c r="C3" s="34" t="s">
        <v>20</v>
      </c>
      <c r="D3" s="34" t="s">
        <v>21</v>
      </c>
      <c r="E3" s="34" t="s">
        <v>22</v>
      </c>
      <c r="F3" s="34" t="s">
        <v>23</v>
      </c>
      <c r="G3" s="34" t="s">
        <v>4</v>
      </c>
      <c r="H3" s="34" t="s">
        <v>5</v>
      </c>
      <c r="I3" s="34" t="s">
        <v>24</v>
      </c>
      <c r="J3" s="34"/>
      <c r="K3" s="34" t="s">
        <v>20</v>
      </c>
      <c r="L3" s="34" t="s">
        <v>21</v>
      </c>
      <c r="M3" s="34" t="s">
        <v>22</v>
      </c>
      <c r="N3" s="34" t="s">
        <v>23</v>
      </c>
      <c r="O3" s="34" t="s">
        <v>4</v>
      </c>
      <c r="P3" s="34" t="s">
        <v>5</v>
      </c>
      <c r="Q3" s="34" t="s">
        <v>24</v>
      </c>
      <c r="R3" s="34"/>
      <c r="S3" s="34" t="s">
        <v>20</v>
      </c>
      <c r="T3" s="34" t="s">
        <v>21</v>
      </c>
      <c r="U3" s="34" t="s">
        <v>22</v>
      </c>
      <c r="V3" s="34" t="s">
        <v>23</v>
      </c>
      <c r="W3" s="34" t="s">
        <v>4</v>
      </c>
      <c r="X3" s="34" t="s">
        <v>5</v>
      </c>
      <c r="Y3" s="34" t="s">
        <v>24</v>
      </c>
      <c r="Z3" s="34"/>
      <c r="AA3" s="34" t="s">
        <v>20</v>
      </c>
      <c r="AB3" s="34" t="s">
        <v>21</v>
      </c>
      <c r="AC3" s="34" t="s">
        <v>22</v>
      </c>
      <c r="AD3" s="34" t="s">
        <v>23</v>
      </c>
      <c r="AE3" s="34" t="s">
        <v>4</v>
      </c>
      <c r="AF3" s="34" t="s">
        <v>5</v>
      </c>
      <c r="AG3" s="34" t="s">
        <v>24</v>
      </c>
      <c r="AH3" s="34"/>
      <c r="AI3" s="34" t="s">
        <v>20</v>
      </c>
      <c r="AJ3" s="34" t="s">
        <v>21</v>
      </c>
      <c r="AK3" s="34" t="s">
        <v>22</v>
      </c>
      <c r="AL3" s="34" t="s">
        <v>23</v>
      </c>
      <c r="AM3" s="34" t="s">
        <v>4</v>
      </c>
      <c r="AN3" s="34" t="s">
        <v>5</v>
      </c>
      <c r="AO3" s="34" t="s">
        <v>24</v>
      </c>
      <c r="AP3" s="34"/>
      <c r="AQ3" s="34" t="s">
        <v>20</v>
      </c>
      <c r="AR3" s="34" t="s">
        <v>21</v>
      </c>
      <c r="AS3" s="34" t="s">
        <v>22</v>
      </c>
      <c r="AT3" s="34" t="s">
        <v>23</v>
      </c>
      <c r="AU3" s="34" t="s">
        <v>4</v>
      </c>
      <c r="AV3" s="34" t="s">
        <v>5</v>
      </c>
      <c r="AW3" s="34" t="s">
        <v>24</v>
      </c>
      <c r="AX3" s="34"/>
    </row>
    <row r="4" spans="1:50" ht="20.5" customHeight="1">
      <c r="A4" s="108">
        <v>52931</v>
      </c>
      <c r="B4" s="36">
        <v>1</v>
      </c>
      <c r="C4" s="11">
        <v>5</v>
      </c>
      <c r="D4" s="11">
        <v>1</v>
      </c>
      <c r="E4" s="11">
        <v>14</v>
      </c>
      <c r="F4" s="11">
        <v>4</v>
      </c>
      <c r="G4" s="11">
        <f t="shared" ref="G4:G14" si="0">C4+D4</f>
        <v>6</v>
      </c>
      <c r="H4" s="11">
        <f t="shared" ref="H4:H14" si="1">SUM(E4,F4)</f>
        <v>18</v>
      </c>
      <c r="I4" s="11">
        <f t="shared" ref="I4:I14" si="2">SUM(G4,H4)</f>
        <v>24</v>
      </c>
      <c r="J4" s="11"/>
      <c r="K4" s="37">
        <v>0</v>
      </c>
      <c r="L4" s="37">
        <v>1</v>
      </c>
      <c r="M4" s="37">
        <v>3</v>
      </c>
      <c r="N4" s="37">
        <v>4</v>
      </c>
      <c r="O4" s="11">
        <f>SUM(K4+L4)</f>
        <v>1</v>
      </c>
      <c r="P4" s="11">
        <f>SUM(M4,N4)</f>
        <v>7</v>
      </c>
      <c r="Q4" s="11">
        <f>SUM(O4,P4)</f>
        <v>8</v>
      </c>
      <c r="R4" s="11"/>
      <c r="S4" s="11">
        <v>4</v>
      </c>
      <c r="T4" s="11">
        <v>0</v>
      </c>
      <c r="U4" s="11">
        <v>7</v>
      </c>
      <c r="V4" s="11">
        <v>2</v>
      </c>
      <c r="W4" s="11">
        <f t="shared" ref="W4:W12" si="3">SUM(S4,T4)</f>
        <v>4</v>
      </c>
      <c r="X4" s="11">
        <f t="shared" ref="X4:X12" si="4">SUM(U4,V4)</f>
        <v>9</v>
      </c>
      <c r="Y4" s="11">
        <f t="shared" ref="Y4:Y12" si="5">SUM(W4,X4)</f>
        <v>13</v>
      </c>
      <c r="Z4" s="11"/>
      <c r="AA4" s="11">
        <v>0</v>
      </c>
      <c r="AB4" s="11">
        <v>0</v>
      </c>
      <c r="AC4" s="11">
        <v>3</v>
      </c>
      <c r="AD4" s="11">
        <v>0</v>
      </c>
      <c r="AE4" s="11">
        <f t="shared" ref="AE4:AE12" si="6">SUM(AA4,AB4)</f>
        <v>0</v>
      </c>
      <c r="AF4" s="11">
        <f t="shared" ref="AF4:AF12" si="7">AC4+AD4</f>
        <v>3</v>
      </c>
      <c r="AG4" s="11">
        <f t="shared" ref="AG4:AG12" si="8">AE4+AF4</f>
        <v>3</v>
      </c>
      <c r="AH4" s="11"/>
      <c r="AI4" s="11">
        <v>1</v>
      </c>
      <c r="AJ4" s="11">
        <v>0</v>
      </c>
      <c r="AK4" s="11">
        <v>0</v>
      </c>
      <c r="AL4" s="11">
        <v>0</v>
      </c>
      <c r="AM4" s="11">
        <f t="shared" ref="AM4:AM13" si="9">SUM(AI4,AJ4)</f>
        <v>1</v>
      </c>
      <c r="AN4" s="11">
        <f t="shared" ref="AN4:AN13" si="10">AK4+AL4</f>
        <v>0</v>
      </c>
      <c r="AO4" s="11">
        <f t="shared" ref="AO4:AO13" si="11">AM4+AN4</f>
        <v>1</v>
      </c>
      <c r="AP4" s="11"/>
      <c r="AQ4" s="11">
        <v>0</v>
      </c>
      <c r="AR4" s="11">
        <v>0</v>
      </c>
      <c r="AS4" s="11">
        <v>1</v>
      </c>
      <c r="AT4" s="11">
        <v>0</v>
      </c>
      <c r="AU4" s="11">
        <f t="shared" ref="AU4:AU12" si="12">SUM(AQ4,AR4)</f>
        <v>0</v>
      </c>
      <c r="AV4" s="11">
        <f t="shared" ref="AV4:AV12" si="13">SUM(AS4,AT4)</f>
        <v>1</v>
      </c>
      <c r="AW4" s="11">
        <f t="shared" ref="AW4:AW12" si="14">AU4+AV4</f>
        <v>1</v>
      </c>
      <c r="AX4" s="11"/>
    </row>
    <row r="5" spans="1:50" ht="20.5" customHeight="1">
      <c r="A5" s="106"/>
      <c r="B5" s="36">
        <v>2</v>
      </c>
      <c r="C5" s="11">
        <v>7</v>
      </c>
      <c r="D5" s="11">
        <v>1</v>
      </c>
      <c r="E5" s="11">
        <v>16</v>
      </c>
      <c r="F5" s="11">
        <v>1</v>
      </c>
      <c r="G5" s="11">
        <f t="shared" si="0"/>
        <v>8</v>
      </c>
      <c r="H5" s="11">
        <f t="shared" si="1"/>
        <v>17</v>
      </c>
      <c r="I5" s="11">
        <f t="shared" si="2"/>
        <v>25</v>
      </c>
      <c r="J5" s="11"/>
      <c r="K5" s="37">
        <v>3</v>
      </c>
      <c r="L5" s="37">
        <v>0</v>
      </c>
      <c r="M5" s="37">
        <v>14</v>
      </c>
      <c r="N5" s="37">
        <v>2</v>
      </c>
      <c r="O5" s="11">
        <f>SUM(K5+L5)</f>
        <v>3</v>
      </c>
      <c r="P5" s="11">
        <f>SUM(M5,N5)</f>
        <v>16</v>
      </c>
      <c r="Q5" s="11">
        <f>SUM(O5,P5)</f>
        <v>19</v>
      </c>
      <c r="R5" s="11"/>
      <c r="S5" s="11">
        <v>2</v>
      </c>
      <c r="T5" s="11">
        <v>0</v>
      </c>
      <c r="U5" s="11">
        <v>1</v>
      </c>
      <c r="V5" s="11">
        <v>0</v>
      </c>
      <c r="W5" s="11">
        <f t="shared" si="3"/>
        <v>2</v>
      </c>
      <c r="X5" s="11">
        <f t="shared" si="4"/>
        <v>1</v>
      </c>
      <c r="Y5" s="11">
        <f t="shared" si="5"/>
        <v>3</v>
      </c>
      <c r="Z5" s="11"/>
      <c r="AA5" s="11">
        <v>0</v>
      </c>
      <c r="AB5" s="11">
        <v>0</v>
      </c>
      <c r="AC5" s="11">
        <v>2</v>
      </c>
      <c r="AD5" s="11">
        <v>1</v>
      </c>
      <c r="AE5" s="11">
        <f t="shared" si="6"/>
        <v>0</v>
      </c>
      <c r="AF5" s="11">
        <f t="shared" si="7"/>
        <v>3</v>
      </c>
      <c r="AG5" s="11">
        <f t="shared" si="8"/>
        <v>3</v>
      </c>
      <c r="AH5" s="11"/>
      <c r="AI5" s="11">
        <v>0</v>
      </c>
      <c r="AJ5" s="11">
        <v>0</v>
      </c>
      <c r="AK5" s="11">
        <v>1</v>
      </c>
      <c r="AL5" s="11">
        <v>0</v>
      </c>
      <c r="AM5" s="11">
        <f t="shared" si="9"/>
        <v>0</v>
      </c>
      <c r="AN5" s="11">
        <f t="shared" si="10"/>
        <v>1</v>
      </c>
      <c r="AO5" s="11">
        <f t="shared" si="11"/>
        <v>1</v>
      </c>
      <c r="AP5" s="11"/>
      <c r="AQ5" s="11">
        <v>0</v>
      </c>
      <c r="AR5" s="11">
        <v>0</v>
      </c>
      <c r="AS5" s="11">
        <v>1</v>
      </c>
      <c r="AT5" s="11">
        <v>0</v>
      </c>
      <c r="AU5" s="11">
        <f t="shared" si="12"/>
        <v>0</v>
      </c>
      <c r="AV5" s="11">
        <f t="shared" si="13"/>
        <v>1</v>
      </c>
      <c r="AW5" s="11">
        <f t="shared" si="14"/>
        <v>1</v>
      </c>
      <c r="AX5" s="11"/>
    </row>
    <row r="6" spans="1:50" ht="20.5" customHeight="1">
      <c r="A6" s="106"/>
      <c r="B6" s="36">
        <v>3</v>
      </c>
      <c r="C6" s="11">
        <v>6</v>
      </c>
      <c r="D6" s="11">
        <v>0</v>
      </c>
      <c r="E6" s="11">
        <v>19</v>
      </c>
      <c r="F6" s="11">
        <v>1</v>
      </c>
      <c r="G6" s="11">
        <f t="shared" si="0"/>
        <v>6</v>
      </c>
      <c r="H6" s="11">
        <f t="shared" si="1"/>
        <v>20</v>
      </c>
      <c r="I6" s="11">
        <f t="shared" si="2"/>
        <v>26</v>
      </c>
      <c r="J6" s="11"/>
      <c r="K6" s="37">
        <v>2</v>
      </c>
      <c r="L6" s="37">
        <v>0</v>
      </c>
      <c r="M6" s="37">
        <v>8</v>
      </c>
      <c r="N6" s="37">
        <v>6</v>
      </c>
      <c r="O6" s="11">
        <f>SUM(K6+L6)</f>
        <v>2</v>
      </c>
      <c r="P6" s="11">
        <f>SUM(M6,N6)</f>
        <v>14</v>
      </c>
      <c r="Q6" s="11">
        <f>SUM(O6,P6)</f>
        <v>16</v>
      </c>
      <c r="R6" s="11"/>
      <c r="S6" s="11">
        <v>5</v>
      </c>
      <c r="T6" s="11">
        <v>0</v>
      </c>
      <c r="U6" s="11">
        <v>6</v>
      </c>
      <c r="V6" s="11">
        <v>0</v>
      </c>
      <c r="W6" s="11">
        <f t="shared" si="3"/>
        <v>5</v>
      </c>
      <c r="X6" s="11">
        <f t="shared" si="4"/>
        <v>6</v>
      </c>
      <c r="Y6" s="11">
        <f t="shared" si="5"/>
        <v>11</v>
      </c>
      <c r="Z6" s="11"/>
      <c r="AA6" s="11">
        <v>2</v>
      </c>
      <c r="AB6" s="11">
        <v>0</v>
      </c>
      <c r="AC6" s="11">
        <v>6</v>
      </c>
      <c r="AD6" s="11">
        <v>0</v>
      </c>
      <c r="AE6" s="11">
        <f t="shared" si="6"/>
        <v>2</v>
      </c>
      <c r="AF6" s="11">
        <f t="shared" si="7"/>
        <v>6</v>
      </c>
      <c r="AG6" s="11">
        <f t="shared" si="8"/>
        <v>8</v>
      </c>
      <c r="AH6" s="11"/>
      <c r="AI6" s="11">
        <v>0</v>
      </c>
      <c r="AJ6" s="11">
        <v>0</v>
      </c>
      <c r="AK6" s="11">
        <v>0</v>
      </c>
      <c r="AL6" s="11">
        <v>0</v>
      </c>
      <c r="AM6" s="11">
        <f t="shared" si="9"/>
        <v>0</v>
      </c>
      <c r="AN6" s="11">
        <f t="shared" si="10"/>
        <v>0</v>
      </c>
      <c r="AO6" s="11">
        <f t="shared" si="11"/>
        <v>0</v>
      </c>
      <c r="AP6" s="11"/>
      <c r="AQ6" s="11">
        <v>0</v>
      </c>
      <c r="AR6" s="11">
        <v>0</v>
      </c>
      <c r="AS6" s="11">
        <v>1</v>
      </c>
      <c r="AT6" s="11">
        <v>0</v>
      </c>
      <c r="AU6" s="11">
        <f t="shared" si="12"/>
        <v>0</v>
      </c>
      <c r="AV6" s="11">
        <f t="shared" si="13"/>
        <v>1</v>
      </c>
      <c r="AW6" s="11">
        <f t="shared" si="14"/>
        <v>1</v>
      </c>
      <c r="AX6" s="11"/>
    </row>
    <row r="7" spans="1:50" ht="20.5" customHeight="1">
      <c r="A7" s="106"/>
      <c r="B7" s="36">
        <v>4</v>
      </c>
      <c r="C7" s="11">
        <v>3</v>
      </c>
      <c r="D7" s="11">
        <v>0</v>
      </c>
      <c r="E7" s="11">
        <v>11</v>
      </c>
      <c r="F7" s="11">
        <v>3</v>
      </c>
      <c r="G7" s="11">
        <f t="shared" si="0"/>
        <v>3</v>
      </c>
      <c r="H7" s="11">
        <f t="shared" si="1"/>
        <v>14</v>
      </c>
      <c r="I7" s="11">
        <f t="shared" si="2"/>
        <v>17</v>
      </c>
      <c r="J7" s="11"/>
      <c r="K7" s="11"/>
      <c r="L7" s="11"/>
      <c r="M7" s="11"/>
      <c r="N7" s="11"/>
      <c r="O7" s="11"/>
      <c r="P7" s="11"/>
      <c r="Q7" s="11"/>
      <c r="R7" s="11"/>
      <c r="S7" s="11">
        <v>10</v>
      </c>
      <c r="T7" s="11">
        <v>0</v>
      </c>
      <c r="U7" s="11">
        <v>0</v>
      </c>
      <c r="V7" s="11">
        <v>0</v>
      </c>
      <c r="W7" s="11">
        <f t="shared" si="3"/>
        <v>10</v>
      </c>
      <c r="X7" s="11">
        <f t="shared" si="4"/>
        <v>0</v>
      </c>
      <c r="Y7" s="11">
        <f t="shared" si="5"/>
        <v>10</v>
      </c>
      <c r="Z7" s="11"/>
      <c r="AA7" s="11">
        <v>0</v>
      </c>
      <c r="AB7" s="11">
        <v>0</v>
      </c>
      <c r="AC7" s="11">
        <v>1</v>
      </c>
      <c r="AD7" s="11">
        <v>0</v>
      </c>
      <c r="AE7" s="11">
        <f t="shared" si="6"/>
        <v>0</v>
      </c>
      <c r="AF7" s="11">
        <f t="shared" si="7"/>
        <v>1</v>
      </c>
      <c r="AG7" s="11">
        <f t="shared" si="8"/>
        <v>1</v>
      </c>
      <c r="AH7" s="11"/>
      <c r="AI7" s="11">
        <v>0</v>
      </c>
      <c r="AJ7" s="11">
        <v>0</v>
      </c>
      <c r="AK7" s="11">
        <v>0</v>
      </c>
      <c r="AL7" s="11">
        <v>0</v>
      </c>
      <c r="AM7" s="11">
        <f t="shared" si="9"/>
        <v>0</v>
      </c>
      <c r="AN7" s="11">
        <f t="shared" si="10"/>
        <v>0</v>
      </c>
      <c r="AO7" s="11">
        <f t="shared" si="11"/>
        <v>0</v>
      </c>
      <c r="AP7" s="11"/>
      <c r="AQ7" s="11">
        <v>0</v>
      </c>
      <c r="AR7" s="11">
        <v>0</v>
      </c>
      <c r="AS7" s="11">
        <v>0</v>
      </c>
      <c r="AT7" s="11">
        <v>0</v>
      </c>
      <c r="AU7" s="11">
        <f t="shared" si="12"/>
        <v>0</v>
      </c>
      <c r="AV7" s="11">
        <f t="shared" si="13"/>
        <v>0</v>
      </c>
      <c r="AW7" s="11">
        <f t="shared" si="14"/>
        <v>0</v>
      </c>
      <c r="AX7" s="11"/>
    </row>
    <row r="8" spans="1:50" ht="20.5" customHeight="1">
      <c r="A8" s="106"/>
      <c r="B8" s="36">
        <v>5</v>
      </c>
      <c r="C8" s="11">
        <v>14</v>
      </c>
      <c r="D8" s="11">
        <v>0</v>
      </c>
      <c r="E8" s="11">
        <v>22</v>
      </c>
      <c r="F8" s="11">
        <v>3</v>
      </c>
      <c r="G8" s="11">
        <f t="shared" si="0"/>
        <v>14</v>
      </c>
      <c r="H8" s="11">
        <f t="shared" si="1"/>
        <v>25</v>
      </c>
      <c r="I8" s="11">
        <f t="shared" si="2"/>
        <v>39</v>
      </c>
      <c r="J8" s="11"/>
      <c r="K8" s="11"/>
      <c r="L8" s="11"/>
      <c r="M8" s="11"/>
      <c r="N8" s="11"/>
      <c r="O8" s="11"/>
      <c r="P8" s="11"/>
      <c r="Q8" s="11"/>
      <c r="R8" s="11"/>
      <c r="S8" s="37">
        <v>2</v>
      </c>
      <c r="T8" s="37">
        <v>0</v>
      </c>
      <c r="U8" s="37">
        <v>8</v>
      </c>
      <c r="V8" s="37">
        <v>0</v>
      </c>
      <c r="W8" s="11">
        <f t="shared" si="3"/>
        <v>2</v>
      </c>
      <c r="X8" s="11">
        <f t="shared" si="4"/>
        <v>8</v>
      </c>
      <c r="Y8" s="11">
        <f t="shared" si="5"/>
        <v>10</v>
      </c>
      <c r="Z8" s="11"/>
      <c r="AA8" s="11">
        <v>2</v>
      </c>
      <c r="AB8" s="11">
        <v>0</v>
      </c>
      <c r="AC8" s="11">
        <v>1</v>
      </c>
      <c r="AD8" s="11">
        <v>0</v>
      </c>
      <c r="AE8" s="11">
        <f t="shared" si="6"/>
        <v>2</v>
      </c>
      <c r="AF8" s="11">
        <f t="shared" si="7"/>
        <v>1</v>
      </c>
      <c r="AG8" s="11">
        <f t="shared" si="8"/>
        <v>3</v>
      </c>
      <c r="AH8" s="11"/>
      <c r="AI8" s="11">
        <v>0</v>
      </c>
      <c r="AJ8" s="11">
        <v>0</v>
      </c>
      <c r="AK8" s="11">
        <v>0</v>
      </c>
      <c r="AL8" s="11">
        <v>0</v>
      </c>
      <c r="AM8" s="11">
        <f t="shared" si="9"/>
        <v>0</v>
      </c>
      <c r="AN8" s="11">
        <f t="shared" si="10"/>
        <v>0</v>
      </c>
      <c r="AO8" s="11">
        <f t="shared" si="11"/>
        <v>0</v>
      </c>
      <c r="AP8" s="11"/>
      <c r="AQ8" s="11">
        <v>0</v>
      </c>
      <c r="AR8" s="11">
        <v>0</v>
      </c>
      <c r="AS8" s="11">
        <v>1</v>
      </c>
      <c r="AT8" s="11">
        <v>0</v>
      </c>
      <c r="AU8" s="11">
        <f t="shared" si="12"/>
        <v>0</v>
      </c>
      <c r="AV8" s="11">
        <f t="shared" si="13"/>
        <v>1</v>
      </c>
      <c r="AW8" s="11">
        <f t="shared" si="14"/>
        <v>1</v>
      </c>
      <c r="AX8" s="11"/>
    </row>
    <row r="9" spans="1:50" ht="20.5" customHeight="1">
      <c r="A9" s="106"/>
      <c r="B9" s="36">
        <v>6</v>
      </c>
      <c r="C9" s="11">
        <v>4</v>
      </c>
      <c r="D9" s="11">
        <v>0</v>
      </c>
      <c r="E9" s="11">
        <v>13</v>
      </c>
      <c r="F9" s="11">
        <v>2</v>
      </c>
      <c r="G9" s="11">
        <f t="shared" si="0"/>
        <v>4</v>
      </c>
      <c r="H9" s="11">
        <f t="shared" si="1"/>
        <v>15</v>
      </c>
      <c r="I9" s="11">
        <f t="shared" si="2"/>
        <v>19</v>
      </c>
      <c r="J9" s="11"/>
      <c r="K9" s="11"/>
      <c r="L9" s="11"/>
      <c r="M9" s="11"/>
      <c r="N9" s="11"/>
      <c r="O9" s="11"/>
      <c r="P9" s="11"/>
      <c r="Q9" s="11"/>
      <c r="R9" s="11"/>
      <c r="S9" s="37">
        <v>1</v>
      </c>
      <c r="T9" s="37">
        <v>0</v>
      </c>
      <c r="U9" s="37">
        <v>0</v>
      </c>
      <c r="V9" s="37">
        <v>0</v>
      </c>
      <c r="W9" s="11">
        <f t="shared" si="3"/>
        <v>1</v>
      </c>
      <c r="X9" s="11">
        <f t="shared" si="4"/>
        <v>0</v>
      </c>
      <c r="Y9" s="11">
        <f t="shared" si="5"/>
        <v>1</v>
      </c>
      <c r="Z9" s="11"/>
      <c r="AA9" s="37">
        <v>0</v>
      </c>
      <c r="AB9" s="37">
        <v>0</v>
      </c>
      <c r="AC9" s="37">
        <v>1</v>
      </c>
      <c r="AD9" s="37">
        <v>0</v>
      </c>
      <c r="AE9" s="11">
        <f t="shared" si="6"/>
        <v>0</v>
      </c>
      <c r="AF9" s="11">
        <f t="shared" si="7"/>
        <v>1</v>
      </c>
      <c r="AG9" s="11">
        <f t="shared" si="8"/>
        <v>1</v>
      </c>
      <c r="AH9" s="11"/>
      <c r="AI9" s="37">
        <v>0</v>
      </c>
      <c r="AJ9" s="37">
        <v>0</v>
      </c>
      <c r="AK9" s="37">
        <v>0</v>
      </c>
      <c r="AL9" s="37">
        <v>3</v>
      </c>
      <c r="AM9" s="11">
        <f t="shared" si="9"/>
        <v>0</v>
      </c>
      <c r="AN9" s="11">
        <f t="shared" si="10"/>
        <v>3</v>
      </c>
      <c r="AO9" s="11">
        <f t="shared" si="11"/>
        <v>3</v>
      </c>
      <c r="AP9" s="11"/>
      <c r="AQ9" s="37">
        <v>0</v>
      </c>
      <c r="AR9" s="37">
        <v>0</v>
      </c>
      <c r="AS9" s="37">
        <v>0</v>
      </c>
      <c r="AT9" s="37">
        <v>0</v>
      </c>
      <c r="AU9" s="11">
        <f t="shared" si="12"/>
        <v>0</v>
      </c>
      <c r="AV9" s="11">
        <f t="shared" si="13"/>
        <v>0</v>
      </c>
      <c r="AW9" s="11">
        <f t="shared" si="14"/>
        <v>0</v>
      </c>
      <c r="AX9" s="11"/>
    </row>
    <row r="10" spans="1:50" ht="20.5" customHeight="1">
      <c r="A10" s="106"/>
      <c r="B10" s="36">
        <v>7</v>
      </c>
      <c r="C10" s="37">
        <v>0</v>
      </c>
      <c r="D10" s="37">
        <v>0</v>
      </c>
      <c r="E10" s="37">
        <v>15</v>
      </c>
      <c r="F10" s="37">
        <v>6</v>
      </c>
      <c r="G10" s="11">
        <f t="shared" si="0"/>
        <v>0</v>
      </c>
      <c r="H10" s="11">
        <f t="shared" si="1"/>
        <v>21</v>
      </c>
      <c r="I10" s="11">
        <f t="shared" si="2"/>
        <v>21</v>
      </c>
      <c r="J10" s="12"/>
      <c r="K10" s="12"/>
      <c r="L10" s="12"/>
      <c r="M10" s="12"/>
      <c r="N10" s="12"/>
      <c r="O10" s="12"/>
      <c r="P10" s="12"/>
      <c r="Q10" s="12"/>
      <c r="R10" s="12"/>
      <c r="S10" s="37">
        <v>0</v>
      </c>
      <c r="T10" s="37">
        <v>0</v>
      </c>
      <c r="U10" s="37">
        <v>4</v>
      </c>
      <c r="V10" s="37">
        <v>1</v>
      </c>
      <c r="W10" s="11">
        <f t="shared" si="3"/>
        <v>0</v>
      </c>
      <c r="X10" s="11">
        <f t="shared" si="4"/>
        <v>5</v>
      </c>
      <c r="Y10" s="11">
        <f t="shared" si="5"/>
        <v>5</v>
      </c>
      <c r="Z10" s="12"/>
      <c r="AA10" s="37">
        <v>0</v>
      </c>
      <c r="AB10" s="37">
        <v>0</v>
      </c>
      <c r="AC10" s="37">
        <v>1</v>
      </c>
      <c r="AD10" s="37">
        <v>0</v>
      </c>
      <c r="AE10" s="11">
        <f t="shared" si="6"/>
        <v>0</v>
      </c>
      <c r="AF10" s="11">
        <f t="shared" si="7"/>
        <v>1</v>
      </c>
      <c r="AG10" s="11">
        <f t="shared" si="8"/>
        <v>1</v>
      </c>
      <c r="AH10" s="12"/>
      <c r="AI10" s="37">
        <v>0</v>
      </c>
      <c r="AJ10" s="37">
        <v>0</v>
      </c>
      <c r="AK10" s="37">
        <v>4</v>
      </c>
      <c r="AL10" s="37">
        <v>0</v>
      </c>
      <c r="AM10" s="11">
        <f t="shared" si="9"/>
        <v>0</v>
      </c>
      <c r="AN10" s="11">
        <f t="shared" si="10"/>
        <v>4</v>
      </c>
      <c r="AO10" s="11">
        <f t="shared" si="11"/>
        <v>4</v>
      </c>
      <c r="AP10" s="12"/>
      <c r="AQ10" s="37">
        <v>0</v>
      </c>
      <c r="AR10" s="37">
        <v>0</v>
      </c>
      <c r="AS10" s="37">
        <v>0</v>
      </c>
      <c r="AT10" s="37">
        <v>4</v>
      </c>
      <c r="AU10" s="11">
        <f t="shared" si="12"/>
        <v>0</v>
      </c>
      <c r="AV10" s="11">
        <f t="shared" si="13"/>
        <v>4</v>
      </c>
      <c r="AW10" s="11">
        <f t="shared" si="14"/>
        <v>4</v>
      </c>
      <c r="AX10" s="11"/>
    </row>
    <row r="11" spans="1:50" ht="20.5" customHeight="1">
      <c r="A11" s="106"/>
      <c r="B11" s="36">
        <v>8</v>
      </c>
      <c r="C11" s="37">
        <v>3</v>
      </c>
      <c r="D11" s="37">
        <v>0</v>
      </c>
      <c r="E11" s="37">
        <v>14</v>
      </c>
      <c r="F11" s="37">
        <v>1</v>
      </c>
      <c r="G11" s="11">
        <f t="shared" si="0"/>
        <v>3</v>
      </c>
      <c r="H11" s="11">
        <f t="shared" si="1"/>
        <v>15</v>
      </c>
      <c r="I11" s="11">
        <f t="shared" si="2"/>
        <v>18</v>
      </c>
      <c r="J11" s="12"/>
      <c r="K11" s="12"/>
      <c r="L11" s="12"/>
      <c r="M11" s="12"/>
      <c r="N11" s="12"/>
      <c r="O11" s="12"/>
      <c r="P11" s="12"/>
      <c r="Q11" s="12"/>
      <c r="R11" s="12"/>
      <c r="S11" s="37">
        <v>0</v>
      </c>
      <c r="T11" s="37">
        <v>0</v>
      </c>
      <c r="U11" s="37">
        <v>11</v>
      </c>
      <c r="V11" s="37">
        <v>0</v>
      </c>
      <c r="W11" s="11">
        <f t="shared" si="3"/>
        <v>0</v>
      </c>
      <c r="X11" s="11">
        <f t="shared" si="4"/>
        <v>11</v>
      </c>
      <c r="Y11" s="11">
        <f t="shared" si="5"/>
        <v>11</v>
      </c>
      <c r="Z11" s="12"/>
      <c r="AA11" s="37">
        <v>0</v>
      </c>
      <c r="AB11" s="37">
        <v>0</v>
      </c>
      <c r="AC11" s="37">
        <v>1</v>
      </c>
      <c r="AD11" s="37">
        <v>0</v>
      </c>
      <c r="AE11" s="11">
        <f t="shared" si="6"/>
        <v>0</v>
      </c>
      <c r="AF11" s="11">
        <f t="shared" si="7"/>
        <v>1</v>
      </c>
      <c r="AG11" s="11">
        <f t="shared" si="8"/>
        <v>1</v>
      </c>
      <c r="AH11" s="12"/>
      <c r="AI11" s="37">
        <v>0</v>
      </c>
      <c r="AJ11" s="37">
        <v>0</v>
      </c>
      <c r="AK11" s="37">
        <v>0</v>
      </c>
      <c r="AL11" s="37">
        <v>1</v>
      </c>
      <c r="AM11" s="11">
        <f t="shared" si="9"/>
        <v>0</v>
      </c>
      <c r="AN11" s="11">
        <f t="shared" si="10"/>
        <v>1</v>
      </c>
      <c r="AO11" s="11">
        <f t="shared" si="11"/>
        <v>1</v>
      </c>
      <c r="AP11" s="12"/>
      <c r="AQ11" s="37">
        <v>0</v>
      </c>
      <c r="AR11" s="37">
        <v>0</v>
      </c>
      <c r="AS11" s="37">
        <v>1</v>
      </c>
      <c r="AT11" s="37">
        <v>0</v>
      </c>
      <c r="AU11" s="11">
        <f t="shared" si="12"/>
        <v>0</v>
      </c>
      <c r="AV11" s="11">
        <f t="shared" si="13"/>
        <v>1</v>
      </c>
      <c r="AW11" s="11">
        <f t="shared" si="14"/>
        <v>1</v>
      </c>
      <c r="AX11" s="11"/>
    </row>
    <row r="12" spans="1:50" ht="20.5" customHeight="1">
      <c r="A12" s="106"/>
      <c r="B12" s="36">
        <v>9</v>
      </c>
      <c r="C12" s="37">
        <v>3</v>
      </c>
      <c r="D12" s="37">
        <v>0</v>
      </c>
      <c r="E12" s="37">
        <v>12</v>
      </c>
      <c r="F12" s="37">
        <v>4</v>
      </c>
      <c r="G12" s="11">
        <f t="shared" si="0"/>
        <v>3</v>
      </c>
      <c r="H12" s="11">
        <f t="shared" si="1"/>
        <v>16</v>
      </c>
      <c r="I12" s="11">
        <f t="shared" si="2"/>
        <v>19</v>
      </c>
      <c r="J12" s="12"/>
      <c r="K12" s="12"/>
      <c r="L12" s="12"/>
      <c r="M12" s="12"/>
      <c r="N12" s="12"/>
      <c r="O12" s="12"/>
      <c r="P12" s="12"/>
      <c r="Q12" s="12"/>
      <c r="R12" s="12"/>
      <c r="S12" s="37">
        <v>4</v>
      </c>
      <c r="T12" s="37">
        <v>0</v>
      </c>
      <c r="U12" s="37">
        <v>4</v>
      </c>
      <c r="V12" s="37">
        <v>4</v>
      </c>
      <c r="W12" s="11">
        <f t="shared" si="3"/>
        <v>4</v>
      </c>
      <c r="X12" s="11">
        <f t="shared" si="4"/>
        <v>8</v>
      </c>
      <c r="Y12" s="11">
        <f t="shared" si="5"/>
        <v>12</v>
      </c>
      <c r="Z12" s="12"/>
      <c r="AA12" s="37">
        <v>0</v>
      </c>
      <c r="AB12" s="37">
        <v>0</v>
      </c>
      <c r="AC12" s="37">
        <v>0</v>
      </c>
      <c r="AD12" s="37">
        <v>0</v>
      </c>
      <c r="AE12" s="11">
        <f t="shared" si="6"/>
        <v>0</v>
      </c>
      <c r="AF12" s="11">
        <f t="shared" si="7"/>
        <v>0</v>
      </c>
      <c r="AG12" s="11">
        <f t="shared" si="8"/>
        <v>0</v>
      </c>
      <c r="AH12" s="12"/>
      <c r="AI12" s="37">
        <v>0</v>
      </c>
      <c r="AJ12" s="37">
        <v>0</v>
      </c>
      <c r="AK12" s="37">
        <v>0</v>
      </c>
      <c r="AL12" s="37">
        <v>1</v>
      </c>
      <c r="AM12" s="11">
        <f t="shared" si="9"/>
        <v>0</v>
      </c>
      <c r="AN12" s="11">
        <f t="shared" si="10"/>
        <v>1</v>
      </c>
      <c r="AO12" s="11">
        <f t="shared" si="11"/>
        <v>1</v>
      </c>
      <c r="AP12" s="12"/>
      <c r="AQ12" s="37">
        <v>0</v>
      </c>
      <c r="AR12" s="37">
        <v>0</v>
      </c>
      <c r="AS12" s="37">
        <v>0</v>
      </c>
      <c r="AT12" s="37">
        <v>1</v>
      </c>
      <c r="AU12" s="11">
        <f t="shared" si="12"/>
        <v>0</v>
      </c>
      <c r="AV12" s="11">
        <f t="shared" si="13"/>
        <v>1</v>
      </c>
      <c r="AW12" s="11">
        <f t="shared" si="14"/>
        <v>1</v>
      </c>
      <c r="AX12" s="11"/>
    </row>
    <row r="13" spans="1:50" ht="20.5" customHeight="1">
      <c r="A13" s="106"/>
      <c r="B13" s="36">
        <v>10</v>
      </c>
      <c r="C13" s="37">
        <v>0</v>
      </c>
      <c r="D13" s="37">
        <v>1</v>
      </c>
      <c r="E13" s="37">
        <v>5</v>
      </c>
      <c r="F13" s="37">
        <v>3</v>
      </c>
      <c r="G13" s="11">
        <f t="shared" si="0"/>
        <v>1</v>
      </c>
      <c r="H13" s="11">
        <f t="shared" si="1"/>
        <v>8</v>
      </c>
      <c r="I13" s="11">
        <f t="shared" si="2"/>
        <v>9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37">
        <v>0</v>
      </c>
      <c r="AJ13" s="37">
        <v>0</v>
      </c>
      <c r="AK13" s="37">
        <v>0</v>
      </c>
      <c r="AL13" s="37">
        <v>0</v>
      </c>
      <c r="AM13" s="11">
        <f t="shared" si="9"/>
        <v>0</v>
      </c>
      <c r="AN13" s="11">
        <f t="shared" si="10"/>
        <v>0</v>
      </c>
      <c r="AO13" s="11">
        <f t="shared" si="11"/>
        <v>0</v>
      </c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ht="20.5" customHeight="1">
      <c r="A14" s="106"/>
      <c r="B14" s="36">
        <v>11</v>
      </c>
      <c r="C14" s="37">
        <v>1</v>
      </c>
      <c r="D14" s="37">
        <v>2</v>
      </c>
      <c r="E14" s="37">
        <v>0</v>
      </c>
      <c r="F14" s="37">
        <v>5</v>
      </c>
      <c r="G14" s="11">
        <f t="shared" si="0"/>
        <v>3</v>
      </c>
      <c r="H14" s="11">
        <f t="shared" si="1"/>
        <v>5</v>
      </c>
      <c r="I14" s="11">
        <f t="shared" si="2"/>
        <v>8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ht="20.5" customHeight="1">
      <c r="A15" s="15"/>
      <c r="B15" s="16"/>
      <c r="C15" s="38">
        <f t="shared" ref="C15:I15" si="15">AVERAGE(C4:C14)</f>
        <v>4.1818181818181817</v>
      </c>
      <c r="D15" s="38">
        <f t="shared" si="15"/>
        <v>0.45454545454545453</v>
      </c>
      <c r="E15" s="38">
        <f t="shared" si="15"/>
        <v>12.818181818181818</v>
      </c>
      <c r="F15" s="38">
        <f t="shared" si="15"/>
        <v>3</v>
      </c>
      <c r="G15" s="38">
        <f t="shared" si="15"/>
        <v>4.6363636363636367</v>
      </c>
      <c r="H15" s="38">
        <f t="shared" si="15"/>
        <v>15.818181818181818</v>
      </c>
      <c r="I15" s="38">
        <f t="shared" si="15"/>
        <v>20.454545454545453</v>
      </c>
      <c r="J15" s="38"/>
      <c r="K15" s="38">
        <f t="shared" ref="K15:Q15" si="16">AVERAGE(K4:K14)</f>
        <v>1.6666666666666667</v>
      </c>
      <c r="L15" s="38">
        <f t="shared" si="16"/>
        <v>0.33333333333333331</v>
      </c>
      <c r="M15" s="38">
        <f t="shared" si="16"/>
        <v>8.3333333333333339</v>
      </c>
      <c r="N15" s="38">
        <f t="shared" si="16"/>
        <v>4</v>
      </c>
      <c r="O15" s="38">
        <f t="shared" si="16"/>
        <v>2</v>
      </c>
      <c r="P15" s="38">
        <f t="shared" si="16"/>
        <v>12.333333333333334</v>
      </c>
      <c r="Q15" s="38">
        <f t="shared" si="16"/>
        <v>14.333333333333334</v>
      </c>
      <c r="R15" s="38"/>
      <c r="S15" s="38">
        <f t="shared" ref="S15:Y15" si="17">AVERAGE(S4:S14)</f>
        <v>3.1111111111111112</v>
      </c>
      <c r="T15" s="38">
        <f t="shared" si="17"/>
        <v>0</v>
      </c>
      <c r="U15" s="38">
        <f t="shared" si="17"/>
        <v>4.5555555555555554</v>
      </c>
      <c r="V15" s="38">
        <f t="shared" si="17"/>
        <v>0.77777777777777779</v>
      </c>
      <c r="W15" s="38">
        <f t="shared" si="17"/>
        <v>3.1111111111111112</v>
      </c>
      <c r="X15" s="38">
        <f t="shared" si="17"/>
        <v>5.333333333333333</v>
      </c>
      <c r="Y15" s="38">
        <f t="shared" si="17"/>
        <v>8.4444444444444446</v>
      </c>
      <c r="Z15" s="38"/>
      <c r="AA15" s="38">
        <f t="shared" ref="AA15:AG15" si="18">AVERAGE(AA4:AA14)</f>
        <v>0.44444444444444442</v>
      </c>
      <c r="AB15" s="38">
        <f t="shared" si="18"/>
        <v>0</v>
      </c>
      <c r="AC15" s="38">
        <f t="shared" si="18"/>
        <v>1.7777777777777777</v>
      </c>
      <c r="AD15" s="38">
        <f t="shared" si="18"/>
        <v>0.1111111111111111</v>
      </c>
      <c r="AE15" s="38">
        <f t="shared" si="18"/>
        <v>0.44444444444444442</v>
      </c>
      <c r="AF15" s="38">
        <f t="shared" si="18"/>
        <v>1.8888888888888888</v>
      </c>
      <c r="AG15" s="38">
        <f t="shared" si="18"/>
        <v>2.3333333333333335</v>
      </c>
      <c r="AH15" s="38"/>
      <c r="AI15" s="38">
        <f t="shared" ref="AI15:AO15" si="19">AVERAGE(AI4:AI14)</f>
        <v>0.1</v>
      </c>
      <c r="AJ15" s="38">
        <f t="shared" si="19"/>
        <v>0</v>
      </c>
      <c r="AK15" s="38">
        <f t="shared" si="19"/>
        <v>0.5</v>
      </c>
      <c r="AL15" s="38">
        <f t="shared" si="19"/>
        <v>0.5</v>
      </c>
      <c r="AM15" s="38">
        <f t="shared" si="19"/>
        <v>0.1</v>
      </c>
      <c r="AN15" s="38">
        <f t="shared" si="19"/>
        <v>1</v>
      </c>
      <c r="AO15" s="38">
        <f t="shared" si="19"/>
        <v>1.1000000000000001</v>
      </c>
      <c r="AP15" s="38"/>
      <c r="AQ15" s="38">
        <f t="shared" ref="AQ15:AW15" si="20">AVERAGE(AQ4:AQ14)</f>
        <v>0</v>
      </c>
      <c r="AR15" s="38">
        <f t="shared" si="20"/>
        <v>0</v>
      </c>
      <c r="AS15" s="38">
        <f t="shared" si="20"/>
        <v>0.55555555555555558</v>
      </c>
      <c r="AT15" s="38">
        <f t="shared" si="20"/>
        <v>0.55555555555555558</v>
      </c>
      <c r="AU15" s="38">
        <f t="shared" si="20"/>
        <v>0</v>
      </c>
      <c r="AV15" s="38">
        <f t="shared" si="20"/>
        <v>1.1111111111111112</v>
      </c>
      <c r="AW15" s="38">
        <f t="shared" si="20"/>
        <v>1.1111111111111112</v>
      </c>
      <c r="AX15" s="12"/>
    </row>
    <row r="16" spans="1:50" ht="20.5" customHeight="1">
      <c r="A16" s="15"/>
      <c r="B16" s="1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ht="20.5" customHeight="1">
      <c r="A17" s="15"/>
      <c r="B17" s="16"/>
      <c r="C17" s="39" t="s">
        <v>20</v>
      </c>
      <c r="D17" s="39" t="s">
        <v>21</v>
      </c>
      <c r="E17" s="39" t="s">
        <v>22</v>
      </c>
      <c r="F17" s="39" t="s">
        <v>23</v>
      </c>
      <c r="G17" s="39" t="s">
        <v>4</v>
      </c>
      <c r="H17" s="39" t="s">
        <v>5</v>
      </c>
      <c r="I17" s="39" t="s">
        <v>24</v>
      </c>
      <c r="J17" s="39"/>
      <c r="K17" s="39" t="s">
        <v>20</v>
      </c>
      <c r="L17" s="39" t="s">
        <v>21</v>
      </c>
      <c r="M17" s="39" t="s">
        <v>22</v>
      </c>
      <c r="N17" s="39" t="s">
        <v>23</v>
      </c>
      <c r="O17" s="39" t="s">
        <v>4</v>
      </c>
      <c r="P17" s="39" t="s">
        <v>5</v>
      </c>
      <c r="Q17" s="39" t="s">
        <v>24</v>
      </c>
      <c r="R17" s="39"/>
      <c r="S17" s="39" t="s">
        <v>20</v>
      </c>
      <c r="T17" s="39" t="s">
        <v>21</v>
      </c>
      <c r="U17" s="39" t="s">
        <v>22</v>
      </c>
      <c r="V17" s="39" t="s">
        <v>23</v>
      </c>
      <c r="W17" s="39" t="s">
        <v>4</v>
      </c>
      <c r="X17" s="39" t="s">
        <v>5</v>
      </c>
      <c r="Y17" s="39" t="s">
        <v>24</v>
      </c>
      <c r="Z17" s="39"/>
      <c r="AA17" s="39" t="s">
        <v>20</v>
      </c>
      <c r="AB17" s="39" t="s">
        <v>21</v>
      </c>
      <c r="AC17" s="39" t="s">
        <v>22</v>
      </c>
      <c r="AD17" s="39" t="s">
        <v>23</v>
      </c>
      <c r="AE17" s="39" t="s">
        <v>4</v>
      </c>
      <c r="AF17" s="39" t="s">
        <v>5</v>
      </c>
      <c r="AG17" s="39" t="s">
        <v>24</v>
      </c>
      <c r="AH17" s="39"/>
      <c r="AI17" s="39" t="s">
        <v>20</v>
      </c>
      <c r="AJ17" s="39" t="s">
        <v>21</v>
      </c>
      <c r="AK17" s="39" t="s">
        <v>22</v>
      </c>
      <c r="AL17" s="39" t="s">
        <v>23</v>
      </c>
      <c r="AM17" s="39" t="s">
        <v>4</v>
      </c>
      <c r="AN17" s="39" t="s">
        <v>5</v>
      </c>
      <c r="AO17" s="39" t="s">
        <v>24</v>
      </c>
      <c r="AP17" s="39"/>
      <c r="AQ17" s="39" t="s">
        <v>20</v>
      </c>
      <c r="AR17" s="39" t="s">
        <v>21</v>
      </c>
      <c r="AS17" s="39" t="s">
        <v>22</v>
      </c>
      <c r="AT17" s="39" t="s">
        <v>23</v>
      </c>
      <c r="AU17" s="39" t="s">
        <v>4</v>
      </c>
      <c r="AV17" s="39" t="s">
        <v>5</v>
      </c>
      <c r="AW17" s="39" t="s">
        <v>24</v>
      </c>
      <c r="AX17" s="39"/>
    </row>
    <row r="18" spans="1:50" ht="20.5" customHeight="1">
      <c r="A18" s="108">
        <v>44165</v>
      </c>
      <c r="B18" s="36">
        <v>1</v>
      </c>
      <c r="C18" s="11">
        <v>5</v>
      </c>
      <c r="D18" s="11">
        <v>0</v>
      </c>
      <c r="E18" s="11">
        <v>18</v>
      </c>
      <c r="F18" s="11">
        <v>1</v>
      </c>
      <c r="G18" s="11">
        <f t="shared" ref="G18:G28" si="21">C18+D18</f>
        <v>5</v>
      </c>
      <c r="H18" s="11">
        <f t="shared" ref="H18:H28" si="22">SUM(E18,F18)</f>
        <v>19</v>
      </c>
      <c r="I18" s="11">
        <f t="shared" ref="I18:I28" si="23">SUM(G18,H18)</f>
        <v>24</v>
      </c>
      <c r="J18" s="11"/>
      <c r="K18" s="11">
        <v>0</v>
      </c>
      <c r="L18" s="11">
        <v>0</v>
      </c>
      <c r="M18" s="11">
        <v>19</v>
      </c>
      <c r="N18" s="11">
        <v>3</v>
      </c>
      <c r="O18" s="11">
        <f t="shared" ref="O18:O29" si="24">SUM(K18,L18)</f>
        <v>0</v>
      </c>
      <c r="P18" s="11">
        <f t="shared" ref="P18:P29" si="25">M18+N18</f>
        <v>22</v>
      </c>
      <c r="Q18" s="11">
        <f t="shared" ref="Q18:Q29" si="26">SUM(O18,P18)</f>
        <v>22</v>
      </c>
      <c r="R18" s="11"/>
      <c r="S18" s="11">
        <v>4</v>
      </c>
      <c r="T18" s="11">
        <v>0</v>
      </c>
      <c r="U18" s="11">
        <v>7</v>
      </c>
      <c r="V18" s="11">
        <v>1</v>
      </c>
      <c r="W18" s="11">
        <f t="shared" ref="W18:W27" si="27">SUM(S18,T18)</f>
        <v>4</v>
      </c>
      <c r="X18" s="11">
        <f t="shared" ref="X18:X27" si="28">SUM(U18,V18)</f>
        <v>8</v>
      </c>
      <c r="Y18" s="11">
        <f t="shared" ref="Y18:Y27" si="29">SUM(W18,X18)</f>
        <v>12</v>
      </c>
      <c r="Z18" s="11"/>
      <c r="AA18" s="11">
        <v>5</v>
      </c>
      <c r="AB18" s="11">
        <v>0</v>
      </c>
      <c r="AC18" s="11">
        <v>8</v>
      </c>
      <c r="AD18" s="11">
        <v>1</v>
      </c>
      <c r="AE18" s="11">
        <f t="shared" ref="AE18:AE28" si="30">SUM(AA18,AB18)</f>
        <v>5</v>
      </c>
      <c r="AF18" s="11">
        <f t="shared" ref="AF18:AF28" si="31">AC18+AD18</f>
        <v>9</v>
      </c>
      <c r="AG18" s="11">
        <f t="shared" ref="AG18:AG28" si="32">AE18+AF18</f>
        <v>14</v>
      </c>
      <c r="AH18" s="11"/>
      <c r="AI18" s="11">
        <v>0</v>
      </c>
      <c r="AJ18" s="11">
        <v>0</v>
      </c>
      <c r="AK18" s="11">
        <v>3</v>
      </c>
      <c r="AL18" s="11">
        <v>1</v>
      </c>
      <c r="AM18" s="11">
        <f t="shared" ref="AM18:AM25" si="33">SUM(AI18,AJ18)</f>
        <v>0</v>
      </c>
      <c r="AN18" s="11">
        <f t="shared" ref="AN18:AN25" si="34">AK18+AL18</f>
        <v>4</v>
      </c>
      <c r="AO18" s="11">
        <f t="shared" ref="AO18:AO25" si="35">AM18+AN18</f>
        <v>4</v>
      </c>
      <c r="AP18" s="11"/>
      <c r="AQ18" s="11">
        <v>9</v>
      </c>
      <c r="AR18" s="11">
        <v>0</v>
      </c>
      <c r="AS18" s="11">
        <v>3</v>
      </c>
      <c r="AT18" s="11">
        <v>1</v>
      </c>
      <c r="AU18" s="11">
        <f t="shared" ref="AU18:AU24" si="36">SUM(AQ18,AR18)</f>
        <v>9</v>
      </c>
      <c r="AV18" s="11">
        <f t="shared" ref="AV18:AV24" si="37">SUM(AS18,AT18)</f>
        <v>4</v>
      </c>
      <c r="AW18" s="11">
        <f t="shared" ref="AW18:AW24" si="38">AU18+AV18</f>
        <v>13</v>
      </c>
      <c r="AX18" s="11"/>
    </row>
    <row r="19" spans="1:50" ht="20.5" customHeight="1">
      <c r="A19" s="106"/>
      <c r="B19" s="36">
        <v>2</v>
      </c>
      <c r="C19" s="11">
        <v>3</v>
      </c>
      <c r="D19" s="11">
        <v>0</v>
      </c>
      <c r="E19" s="11">
        <v>13</v>
      </c>
      <c r="F19" s="11">
        <v>2</v>
      </c>
      <c r="G19" s="11">
        <f t="shared" si="21"/>
        <v>3</v>
      </c>
      <c r="H19" s="11">
        <f t="shared" si="22"/>
        <v>15</v>
      </c>
      <c r="I19" s="11">
        <f t="shared" si="23"/>
        <v>18</v>
      </c>
      <c r="J19" s="11"/>
      <c r="K19" s="11">
        <v>0</v>
      </c>
      <c r="L19" s="11">
        <v>0</v>
      </c>
      <c r="M19" s="11">
        <v>7</v>
      </c>
      <c r="N19" s="11">
        <v>0</v>
      </c>
      <c r="O19" s="11">
        <f t="shared" si="24"/>
        <v>0</v>
      </c>
      <c r="P19" s="11">
        <f t="shared" si="25"/>
        <v>7</v>
      </c>
      <c r="Q19" s="11">
        <f t="shared" si="26"/>
        <v>7</v>
      </c>
      <c r="R19" s="11"/>
      <c r="S19" s="11">
        <v>3</v>
      </c>
      <c r="T19" s="11">
        <v>0</v>
      </c>
      <c r="U19" s="11">
        <v>14</v>
      </c>
      <c r="V19" s="11">
        <v>1</v>
      </c>
      <c r="W19" s="11">
        <f t="shared" si="27"/>
        <v>3</v>
      </c>
      <c r="X19" s="11">
        <f t="shared" si="28"/>
        <v>15</v>
      </c>
      <c r="Y19" s="11">
        <f t="shared" si="29"/>
        <v>18</v>
      </c>
      <c r="Z19" s="11"/>
      <c r="AA19" s="11">
        <v>3</v>
      </c>
      <c r="AB19" s="11">
        <v>0</v>
      </c>
      <c r="AC19" s="11">
        <v>9</v>
      </c>
      <c r="AD19" s="11">
        <v>1</v>
      </c>
      <c r="AE19" s="11">
        <f t="shared" si="30"/>
        <v>3</v>
      </c>
      <c r="AF19" s="11">
        <f t="shared" si="31"/>
        <v>10</v>
      </c>
      <c r="AG19" s="11">
        <f t="shared" si="32"/>
        <v>13</v>
      </c>
      <c r="AH19" s="11"/>
      <c r="AI19" s="11">
        <v>0</v>
      </c>
      <c r="AJ19" s="11">
        <v>0</v>
      </c>
      <c r="AK19" s="11">
        <v>0</v>
      </c>
      <c r="AL19" s="11">
        <v>0</v>
      </c>
      <c r="AM19" s="11">
        <f t="shared" si="33"/>
        <v>0</v>
      </c>
      <c r="AN19" s="11">
        <f t="shared" si="34"/>
        <v>0</v>
      </c>
      <c r="AO19" s="11">
        <f t="shared" si="35"/>
        <v>0</v>
      </c>
      <c r="AP19" s="11"/>
      <c r="AQ19" s="11">
        <v>6</v>
      </c>
      <c r="AR19" s="11">
        <v>0</v>
      </c>
      <c r="AS19" s="11">
        <v>0</v>
      </c>
      <c r="AT19" s="11">
        <v>0</v>
      </c>
      <c r="AU19" s="11">
        <f t="shared" si="36"/>
        <v>6</v>
      </c>
      <c r="AV19" s="11">
        <f t="shared" si="37"/>
        <v>0</v>
      </c>
      <c r="AW19" s="11">
        <f t="shared" si="38"/>
        <v>6</v>
      </c>
      <c r="AX19" s="11"/>
    </row>
    <row r="20" spans="1:50" ht="20.5" customHeight="1">
      <c r="A20" s="106"/>
      <c r="B20" s="36">
        <v>3</v>
      </c>
      <c r="C20" s="11">
        <v>11</v>
      </c>
      <c r="D20" s="11">
        <v>0</v>
      </c>
      <c r="E20" s="11">
        <v>21</v>
      </c>
      <c r="F20" s="11">
        <v>3</v>
      </c>
      <c r="G20" s="11">
        <f t="shared" si="21"/>
        <v>11</v>
      </c>
      <c r="H20" s="11">
        <f t="shared" si="22"/>
        <v>24</v>
      </c>
      <c r="I20" s="11">
        <f t="shared" si="23"/>
        <v>35</v>
      </c>
      <c r="J20" s="11"/>
      <c r="K20" s="11">
        <v>2</v>
      </c>
      <c r="L20" s="11">
        <v>0</v>
      </c>
      <c r="M20" s="11">
        <v>10</v>
      </c>
      <c r="N20" s="11">
        <v>0</v>
      </c>
      <c r="O20" s="11">
        <f t="shared" si="24"/>
        <v>2</v>
      </c>
      <c r="P20" s="11">
        <f t="shared" si="25"/>
        <v>10</v>
      </c>
      <c r="Q20" s="11">
        <f t="shared" si="26"/>
        <v>12</v>
      </c>
      <c r="R20" s="11"/>
      <c r="S20" s="11">
        <v>0</v>
      </c>
      <c r="T20" s="11">
        <v>0</v>
      </c>
      <c r="U20" s="11">
        <v>2</v>
      </c>
      <c r="V20" s="11">
        <v>1</v>
      </c>
      <c r="W20" s="11">
        <f t="shared" si="27"/>
        <v>0</v>
      </c>
      <c r="X20" s="11">
        <f t="shared" si="28"/>
        <v>3</v>
      </c>
      <c r="Y20" s="11">
        <f t="shared" si="29"/>
        <v>3</v>
      </c>
      <c r="Z20" s="11"/>
      <c r="AA20" s="11">
        <v>2</v>
      </c>
      <c r="AB20" s="11">
        <v>0</v>
      </c>
      <c r="AC20" s="11">
        <v>3</v>
      </c>
      <c r="AD20" s="11">
        <v>0</v>
      </c>
      <c r="AE20" s="11">
        <f t="shared" si="30"/>
        <v>2</v>
      </c>
      <c r="AF20" s="11">
        <f t="shared" si="31"/>
        <v>3</v>
      </c>
      <c r="AG20" s="11">
        <f t="shared" si="32"/>
        <v>5</v>
      </c>
      <c r="AH20" s="11"/>
      <c r="AI20" s="11">
        <v>0</v>
      </c>
      <c r="AJ20" s="11">
        <v>0</v>
      </c>
      <c r="AK20" s="11">
        <v>0</v>
      </c>
      <c r="AL20" s="11">
        <v>1</v>
      </c>
      <c r="AM20" s="11">
        <f t="shared" si="33"/>
        <v>0</v>
      </c>
      <c r="AN20" s="11">
        <f t="shared" si="34"/>
        <v>1</v>
      </c>
      <c r="AO20" s="11">
        <f t="shared" si="35"/>
        <v>1</v>
      </c>
      <c r="AP20" s="11"/>
      <c r="AQ20" s="11">
        <v>2</v>
      </c>
      <c r="AR20" s="11">
        <v>0</v>
      </c>
      <c r="AS20" s="11">
        <v>4</v>
      </c>
      <c r="AT20" s="11">
        <v>1</v>
      </c>
      <c r="AU20" s="11">
        <f t="shared" si="36"/>
        <v>2</v>
      </c>
      <c r="AV20" s="11">
        <f t="shared" si="37"/>
        <v>5</v>
      </c>
      <c r="AW20" s="11">
        <f t="shared" si="38"/>
        <v>7</v>
      </c>
      <c r="AX20" s="11"/>
    </row>
    <row r="21" spans="1:50" ht="20.5" customHeight="1">
      <c r="A21" s="106"/>
      <c r="B21" s="36">
        <v>4</v>
      </c>
      <c r="C21" s="11">
        <v>4</v>
      </c>
      <c r="D21" s="11">
        <v>0</v>
      </c>
      <c r="E21" s="11">
        <v>18</v>
      </c>
      <c r="F21" s="11">
        <v>0</v>
      </c>
      <c r="G21" s="11">
        <f t="shared" si="21"/>
        <v>4</v>
      </c>
      <c r="H21" s="11">
        <f t="shared" si="22"/>
        <v>18</v>
      </c>
      <c r="I21" s="11">
        <f t="shared" si="23"/>
        <v>22</v>
      </c>
      <c r="J21" s="11"/>
      <c r="K21" s="11">
        <v>2</v>
      </c>
      <c r="L21" s="11">
        <v>0</v>
      </c>
      <c r="M21" s="11">
        <v>11</v>
      </c>
      <c r="N21" s="11">
        <v>1</v>
      </c>
      <c r="O21" s="11">
        <f t="shared" si="24"/>
        <v>2</v>
      </c>
      <c r="P21" s="11">
        <f t="shared" si="25"/>
        <v>12</v>
      </c>
      <c r="Q21" s="11">
        <f t="shared" si="26"/>
        <v>14</v>
      </c>
      <c r="R21" s="11"/>
      <c r="S21" s="11">
        <v>2</v>
      </c>
      <c r="T21" s="11">
        <v>0</v>
      </c>
      <c r="U21" s="11">
        <v>7</v>
      </c>
      <c r="V21" s="11">
        <v>1</v>
      </c>
      <c r="W21" s="11">
        <f t="shared" si="27"/>
        <v>2</v>
      </c>
      <c r="X21" s="11">
        <f t="shared" si="28"/>
        <v>8</v>
      </c>
      <c r="Y21" s="11">
        <f t="shared" si="29"/>
        <v>10</v>
      </c>
      <c r="Z21" s="11"/>
      <c r="AA21" s="11">
        <v>0</v>
      </c>
      <c r="AB21" s="11">
        <v>0</v>
      </c>
      <c r="AC21" s="11">
        <v>1</v>
      </c>
      <c r="AD21" s="11">
        <v>0</v>
      </c>
      <c r="AE21" s="11">
        <f t="shared" si="30"/>
        <v>0</v>
      </c>
      <c r="AF21" s="11">
        <f t="shared" si="31"/>
        <v>1</v>
      </c>
      <c r="AG21" s="11">
        <f t="shared" si="32"/>
        <v>1</v>
      </c>
      <c r="AH21" s="11"/>
      <c r="AI21" s="11">
        <v>0</v>
      </c>
      <c r="AJ21" s="11">
        <v>0</v>
      </c>
      <c r="AK21" s="11">
        <v>0</v>
      </c>
      <c r="AL21" s="11">
        <v>0</v>
      </c>
      <c r="AM21" s="11">
        <f t="shared" si="33"/>
        <v>0</v>
      </c>
      <c r="AN21" s="11">
        <f t="shared" si="34"/>
        <v>0</v>
      </c>
      <c r="AO21" s="11">
        <f t="shared" si="35"/>
        <v>0</v>
      </c>
      <c r="AP21" s="11"/>
      <c r="AQ21" s="11">
        <v>9</v>
      </c>
      <c r="AR21" s="11">
        <v>0</v>
      </c>
      <c r="AS21" s="11">
        <v>3</v>
      </c>
      <c r="AT21" s="11">
        <v>1</v>
      </c>
      <c r="AU21" s="11">
        <f t="shared" si="36"/>
        <v>9</v>
      </c>
      <c r="AV21" s="11">
        <f t="shared" si="37"/>
        <v>4</v>
      </c>
      <c r="AW21" s="11">
        <f t="shared" si="38"/>
        <v>13</v>
      </c>
      <c r="AX21" s="11"/>
    </row>
    <row r="22" spans="1:50" ht="20.5" customHeight="1">
      <c r="A22" s="106"/>
      <c r="B22" s="36">
        <v>5</v>
      </c>
      <c r="C22" s="11">
        <v>3</v>
      </c>
      <c r="D22" s="11">
        <v>0</v>
      </c>
      <c r="E22" s="11">
        <v>11</v>
      </c>
      <c r="F22" s="11">
        <v>2</v>
      </c>
      <c r="G22" s="11">
        <f t="shared" si="21"/>
        <v>3</v>
      </c>
      <c r="H22" s="11">
        <f t="shared" si="22"/>
        <v>13</v>
      </c>
      <c r="I22" s="11">
        <f t="shared" si="23"/>
        <v>16</v>
      </c>
      <c r="J22" s="11"/>
      <c r="K22" s="11">
        <v>2</v>
      </c>
      <c r="L22" s="11">
        <v>0</v>
      </c>
      <c r="M22" s="11">
        <v>8</v>
      </c>
      <c r="N22" s="11">
        <v>0</v>
      </c>
      <c r="O22" s="11">
        <f t="shared" si="24"/>
        <v>2</v>
      </c>
      <c r="P22" s="11">
        <f t="shared" si="25"/>
        <v>8</v>
      </c>
      <c r="Q22" s="11">
        <f t="shared" si="26"/>
        <v>10</v>
      </c>
      <c r="R22" s="11"/>
      <c r="S22" s="11">
        <v>2</v>
      </c>
      <c r="T22" s="11">
        <v>0</v>
      </c>
      <c r="U22" s="11">
        <v>14</v>
      </c>
      <c r="V22" s="11">
        <v>2</v>
      </c>
      <c r="W22" s="11">
        <f t="shared" si="27"/>
        <v>2</v>
      </c>
      <c r="X22" s="11">
        <f t="shared" si="28"/>
        <v>16</v>
      </c>
      <c r="Y22" s="11">
        <f t="shared" si="29"/>
        <v>18</v>
      </c>
      <c r="Z22" s="11"/>
      <c r="AA22" s="11">
        <v>0</v>
      </c>
      <c r="AB22" s="11">
        <v>0</v>
      </c>
      <c r="AC22" s="11">
        <v>0</v>
      </c>
      <c r="AD22" s="11">
        <v>0</v>
      </c>
      <c r="AE22" s="11">
        <f t="shared" si="30"/>
        <v>0</v>
      </c>
      <c r="AF22" s="11">
        <f t="shared" si="31"/>
        <v>0</v>
      </c>
      <c r="AG22" s="11">
        <f t="shared" si="32"/>
        <v>0</v>
      </c>
      <c r="AH22" s="11"/>
      <c r="AI22" s="11">
        <v>0</v>
      </c>
      <c r="AJ22" s="11">
        <v>0</v>
      </c>
      <c r="AK22" s="11">
        <v>0</v>
      </c>
      <c r="AL22" s="11">
        <v>0</v>
      </c>
      <c r="AM22" s="11">
        <f t="shared" si="33"/>
        <v>0</v>
      </c>
      <c r="AN22" s="11">
        <f t="shared" si="34"/>
        <v>0</v>
      </c>
      <c r="AO22" s="11">
        <f t="shared" si="35"/>
        <v>0</v>
      </c>
      <c r="AP22" s="11"/>
      <c r="AQ22" s="37">
        <v>0</v>
      </c>
      <c r="AR22" s="37">
        <v>1</v>
      </c>
      <c r="AS22" s="37">
        <v>1</v>
      </c>
      <c r="AT22" s="37">
        <v>5</v>
      </c>
      <c r="AU22" s="11">
        <f t="shared" si="36"/>
        <v>1</v>
      </c>
      <c r="AV22" s="11">
        <f t="shared" si="37"/>
        <v>6</v>
      </c>
      <c r="AW22" s="11">
        <f t="shared" si="38"/>
        <v>7</v>
      </c>
      <c r="AX22" s="11"/>
    </row>
    <row r="23" spans="1:50" ht="20.5" customHeight="1">
      <c r="A23" s="106"/>
      <c r="B23" s="36">
        <v>6</v>
      </c>
      <c r="C23" s="37">
        <v>3</v>
      </c>
      <c r="D23" s="37">
        <v>0</v>
      </c>
      <c r="E23" s="37">
        <v>9</v>
      </c>
      <c r="F23" s="37">
        <v>0</v>
      </c>
      <c r="G23" s="11">
        <f t="shared" si="21"/>
        <v>3</v>
      </c>
      <c r="H23" s="11">
        <f t="shared" si="22"/>
        <v>9</v>
      </c>
      <c r="I23" s="11">
        <f t="shared" si="23"/>
        <v>12</v>
      </c>
      <c r="J23" s="11"/>
      <c r="K23" s="11">
        <v>3</v>
      </c>
      <c r="L23" s="11">
        <v>1</v>
      </c>
      <c r="M23" s="11">
        <v>10</v>
      </c>
      <c r="N23" s="11">
        <v>0</v>
      </c>
      <c r="O23" s="11">
        <f t="shared" si="24"/>
        <v>4</v>
      </c>
      <c r="P23" s="11">
        <f t="shared" si="25"/>
        <v>10</v>
      </c>
      <c r="Q23" s="11">
        <f t="shared" si="26"/>
        <v>14</v>
      </c>
      <c r="R23" s="11"/>
      <c r="S23" s="37">
        <v>1</v>
      </c>
      <c r="T23" s="37">
        <v>0</v>
      </c>
      <c r="U23" s="37">
        <v>13</v>
      </c>
      <c r="V23" s="37">
        <v>2</v>
      </c>
      <c r="W23" s="11">
        <f t="shared" si="27"/>
        <v>1</v>
      </c>
      <c r="X23" s="11">
        <f t="shared" si="28"/>
        <v>15</v>
      </c>
      <c r="Y23" s="11">
        <f t="shared" si="29"/>
        <v>16</v>
      </c>
      <c r="Z23" s="11"/>
      <c r="AA23" s="11">
        <v>0</v>
      </c>
      <c r="AB23" s="11">
        <v>0</v>
      </c>
      <c r="AC23" s="11">
        <v>0</v>
      </c>
      <c r="AD23" s="11">
        <v>0</v>
      </c>
      <c r="AE23" s="11">
        <f t="shared" si="30"/>
        <v>0</v>
      </c>
      <c r="AF23" s="11">
        <f t="shared" si="31"/>
        <v>0</v>
      </c>
      <c r="AG23" s="11">
        <f t="shared" si="32"/>
        <v>0</v>
      </c>
      <c r="AH23" s="11"/>
      <c r="AI23" s="37">
        <v>0</v>
      </c>
      <c r="AJ23" s="37">
        <v>0</v>
      </c>
      <c r="AK23" s="37">
        <v>0</v>
      </c>
      <c r="AL23" s="37">
        <v>2</v>
      </c>
      <c r="AM23" s="11">
        <f t="shared" si="33"/>
        <v>0</v>
      </c>
      <c r="AN23" s="11">
        <f t="shared" si="34"/>
        <v>2</v>
      </c>
      <c r="AO23" s="11">
        <f t="shared" si="35"/>
        <v>2</v>
      </c>
      <c r="AP23" s="11"/>
      <c r="AQ23" s="37">
        <v>0</v>
      </c>
      <c r="AR23" s="37">
        <v>0</v>
      </c>
      <c r="AS23" s="37">
        <v>0</v>
      </c>
      <c r="AT23" s="37">
        <v>0</v>
      </c>
      <c r="AU23" s="11">
        <f t="shared" si="36"/>
        <v>0</v>
      </c>
      <c r="AV23" s="11">
        <f t="shared" si="37"/>
        <v>0</v>
      </c>
      <c r="AW23" s="11">
        <f t="shared" si="38"/>
        <v>0</v>
      </c>
      <c r="AX23" s="11"/>
    </row>
    <row r="24" spans="1:50" ht="20.5" customHeight="1">
      <c r="A24" s="106"/>
      <c r="B24" s="36">
        <v>7</v>
      </c>
      <c r="C24" s="37">
        <v>3</v>
      </c>
      <c r="D24" s="37">
        <v>0</v>
      </c>
      <c r="E24" s="37">
        <v>23</v>
      </c>
      <c r="F24" s="37">
        <v>4</v>
      </c>
      <c r="G24" s="11">
        <f t="shared" si="21"/>
        <v>3</v>
      </c>
      <c r="H24" s="11">
        <f t="shared" si="22"/>
        <v>27</v>
      </c>
      <c r="I24" s="11">
        <f t="shared" si="23"/>
        <v>30</v>
      </c>
      <c r="J24" s="11"/>
      <c r="K24" s="37">
        <v>4</v>
      </c>
      <c r="L24" s="37">
        <v>0</v>
      </c>
      <c r="M24" s="37">
        <v>17</v>
      </c>
      <c r="N24" s="37">
        <v>4</v>
      </c>
      <c r="O24" s="11">
        <f t="shared" si="24"/>
        <v>4</v>
      </c>
      <c r="P24" s="11">
        <f t="shared" si="25"/>
        <v>21</v>
      </c>
      <c r="Q24" s="11">
        <f t="shared" si="26"/>
        <v>25</v>
      </c>
      <c r="R24" s="11"/>
      <c r="S24" s="37">
        <v>2</v>
      </c>
      <c r="T24" s="37">
        <v>0</v>
      </c>
      <c r="U24" s="37">
        <v>11</v>
      </c>
      <c r="V24" s="37">
        <v>2</v>
      </c>
      <c r="W24" s="11">
        <f t="shared" si="27"/>
        <v>2</v>
      </c>
      <c r="X24" s="11">
        <f t="shared" si="28"/>
        <v>13</v>
      </c>
      <c r="Y24" s="11">
        <f t="shared" si="29"/>
        <v>15</v>
      </c>
      <c r="Z24" s="11"/>
      <c r="AA24" s="37">
        <v>0</v>
      </c>
      <c r="AB24" s="37">
        <v>0</v>
      </c>
      <c r="AC24" s="37">
        <v>0</v>
      </c>
      <c r="AD24" s="37">
        <v>1</v>
      </c>
      <c r="AE24" s="11">
        <f t="shared" si="30"/>
        <v>0</v>
      </c>
      <c r="AF24" s="11">
        <f t="shared" si="31"/>
        <v>1</v>
      </c>
      <c r="AG24" s="11">
        <f t="shared" si="32"/>
        <v>1</v>
      </c>
      <c r="AH24" s="11"/>
      <c r="AI24" s="37">
        <v>0</v>
      </c>
      <c r="AJ24" s="37">
        <v>0</v>
      </c>
      <c r="AK24" s="37">
        <v>6</v>
      </c>
      <c r="AL24" s="37">
        <v>0</v>
      </c>
      <c r="AM24" s="11">
        <f t="shared" si="33"/>
        <v>0</v>
      </c>
      <c r="AN24" s="11">
        <f t="shared" si="34"/>
        <v>6</v>
      </c>
      <c r="AO24" s="11">
        <f t="shared" si="35"/>
        <v>6</v>
      </c>
      <c r="AP24" s="11"/>
      <c r="AQ24" s="37">
        <v>0</v>
      </c>
      <c r="AR24" s="37">
        <v>0</v>
      </c>
      <c r="AS24" s="37">
        <v>2</v>
      </c>
      <c r="AT24" s="37">
        <v>0</v>
      </c>
      <c r="AU24" s="11">
        <f t="shared" si="36"/>
        <v>0</v>
      </c>
      <c r="AV24" s="11">
        <f t="shared" si="37"/>
        <v>2</v>
      </c>
      <c r="AW24" s="11">
        <f t="shared" si="38"/>
        <v>2</v>
      </c>
      <c r="AX24" s="11"/>
    </row>
    <row r="25" spans="1:50" ht="20.5" customHeight="1">
      <c r="A25" s="106"/>
      <c r="B25" s="36">
        <v>8</v>
      </c>
      <c r="C25" s="37">
        <v>4</v>
      </c>
      <c r="D25" s="37">
        <v>0</v>
      </c>
      <c r="E25" s="37">
        <v>13</v>
      </c>
      <c r="F25" s="37">
        <v>2</v>
      </c>
      <c r="G25" s="11">
        <f t="shared" si="21"/>
        <v>4</v>
      </c>
      <c r="H25" s="11">
        <f t="shared" si="22"/>
        <v>15</v>
      </c>
      <c r="I25" s="11">
        <f t="shared" si="23"/>
        <v>19</v>
      </c>
      <c r="J25" s="11"/>
      <c r="K25" s="37">
        <v>1</v>
      </c>
      <c r="L25" s="37">
        <v>0</v>
      </c>
      <c r="M25" s="37">
        <v>12</v>
      </c>
      <c r="N25" s="37">
        <v>0</v>
      </c>
      <c r="O25" s="11">
        <f t="shared" si="24"/>
        <v>1</v>
      </c>
      <c r="P25" s="11">
        <f t="shared" si="25"/>
        <v>12</v>
      </c>
      <c r="Q25" s="11">
        <f t="shared" si="26"/>
        <v>13</v>
      </c>
      <c r="R25" s="11"/>
      <c r="S25" s="37">
        <v>1</v>
      </c>
      <c r="T25" s="37">
        <v>0</v>
      </c>
      <c r="U25" s="37">
        <v>7</v>
      </c>
      <c r="V25" s="37">
        <v>2</v>
      </c>
      <c r="W25" s="11">
        <f t="shared" si="27"/>
        <v>1</v>
      </c>
      <c r="X25" s="11">
        <f t="shared" si="28"/>
        <v>9</v>
      </c>
      <c r="Y25" s="11">
        <f t="shared" si="29"/>
        <v>10</v>
      </c>
      <c r="Z25" s="11"/>
      <c r="AA25" s="37">
        <v>0</v>
      </c>
      <c r="AB25" s="37">
        <v>0</v>
      </c>
      <c r="AC25" s="37">
        <v>4</v>
      </c>
      <c r="AD25" s="37">
        <v>1</v>
      </c>
      <c r="AE25" s="11">
        <f t="shared" si="30"/>
        <v>0</v>
      </c>
      <c r="AF25" s="11">
        <f t="shared" si="31"/>
        <v>5</v>
      </c>
      <c r="AG25" s="11">
        <f t="shared" si="32"/>
        <v>5</v>
      </c>
      <c r="AH25" s="11"/>
      <c r="AI25" s="37">
        <v>1</v>
      </c>
      <c r="AJ25" s="37">
        <v>0</v>
      </c>
      <c r="AK25" s="37">
        <v>6</v>
      </c>
      <c r="AL25" s="37">
        <v>1</v>
      </c>
      <c r="AM25" s="11">
        <f t="shared" si="33"/>
        <v>1</v>
      </c>
      <c r="AN25" s="11">
        <f t="shared" si="34"/>
        <v>7</v>
      </c>
      <c r="AO25" s="11">
        <f t="shared" si="35"/>
        <v>8</v>
      </c>
      <c r="AP25" s="11"/>
      <c r="AQ25" s="12"/>
      <c r="AR25" s="12"/>
      <c r="AS25" s="12"/>
      <c r="AT25" s="12"/>
      <c r="AU25" s="11"/>
      <c r="AV25" s="11"/>
      <c r="AW25" s="11"/>
      <c r="AX25" s="11"/>
    </row>
    <row r="26" spans="1:50" ht="20.5" customHeight="1">
      <c r="A26" s="106"/>
      <c r="B26" s="36">
        <v>9</v>
      </c>
      <c r="C26" s="37">
        <v>2</v>
      </c>
      <c r="D26" s="37">
        <v>0</v>
      </c>
      <c r="E26" s="37">
        <v>9</v>
      </c>
      <c r="F26" s="37">
        <v>0</v>
      </c>
      <c r="G26" s="11">
        <f t="shared" si="21"/>
        <v>2</v>
      </c>
      <c r="H26" s="11">
        <f t="shared" si="22"/>
        <v>9</v>
      </c>
      <c r="I26" s="11">
        <f t="shared" si="23"/>
        <v>11</v>
      </c>
      <c r="J26" s="11"/>
      <c r="K26" s="37">
        <v>1</v>
      </c>
      <c r="L26" s="37">
        <v>0</v>
      </c>
      <c r="M26" s="37">
        <v>10</v>
      </c>
      <c r="N26" s="37">
        <v>0</v>
      </c>
      <c r="O26" s="11">
        <f t="shared" si="24"/>
        <v>1</v>
      </c>
      <c r="P26" s="11">
        <f t="shared" si="25"/>
        <v>10</v>
      </c>
      <c r="Q26" s="11">
        <f t="shared" si="26"/>
        <v>11</v>
      </c>
      <c r="R26" s="11"/>
      <c r="S26" s="37">
        <v>0</v>
      </c>
      <c r="T26" s="37">
        <v>0</v>
      </c>
      <c r="U26" s="37">
        <v>5</v>
      </c>
      <c r="V26" s="37">
        <v>0</v>
      </c>
      <c r="W26" s="11">
        <f t="shared" si="27"/>
        <v>0</v>
      </c>
      <c r="X26" s="11">
        <f t="shared" si="28"/>
        <v>5</v>
      </c>
      <c r="Y26" s="11">
        <f t="shared" si="29"/>
        <v>5</v>
      </c>
      <c r="Z26" s="11"/>
      <c r="AA26" s="37">
        <v>1</v>
      </c>
      <c r="AB26" s="37">
        <v>0</v>
      </c>
      <c r="AC26" s="37">
        <v>4</v>
      </c>
      <c r="AD26" s="37">
        <v>1</v>
      </c>
      <c r="AE26" s="11">
        <f t="shared" si="30"/>
        <v>1</v>
      </c>
      <c r="AF26" s="11">
        <f t="shared" si="31"/>
        <v>5</v>
      </c>
      <c r="AG26" s="11">
        <f t="shared" si="32"/>
        <v>6</v>
      </c>
      <c r="AH26" s="11"/>
      <c r="AI26" s="11"/>
      <c r="AJ26" s="11"/>
      <c r="AK26" s="11"/>
      <c r="AL26" s="12"/>
      <c r="AM26" s="11"/>
      <c r="AN26" s="11"/>
      <c r="AO26" s="11"/>
      <c r="AP26" s="11"/>
      <c r="AQ26" s="12"/>
      <c r="AR26" s="12"/>
      <c r="AS26" s="12"/>
      <c r="AT26" s="12"/>
      <c r="AU26" s="11"/>
      <c r="AV26" s="11"/>
      <c r="AW26" s="11"/>
      <c r="AX26" s="11"/>
    </row>
    <row r="27" spans="1:50" ht="20.5" customHeight="1">
      <c r="A27" s="106"/>
      <c r="B27" s="36">
        <v>10</v>
      </c>
      <c r="C27" s="37">
        <v>4</v>
      </c>
      <c r="D27" s="37">
        <v>0</v>
      </c>
      <c r="E27" s="37">
        <v>18</v>
      </c>
      <c r="F27" s="37">
        <v>4</v>
      </c>
      <c r="G27" s="11">
        <f t="shared" si="21"/>
        <v>4</v>
      </c>
      <c r="H27" s="11">
        <f t="shared" si="22"/>
        <v>22</v>
      </c>
      <c r="I27" s="11">
        <f t="shared" si="23"/>
        <v>26</v>
      </c>
      <c r="J27" s="11"/>
      <c r="K27" s="37">
        <v>4</v>
      </c>
      <c r="L27" s="37">
        <v>0</v>
      </c>
      <c r="M27" s="37">
        <v>17</v>
      </c>
      <c r="N27" s="37">
        <v>2</v>
      </c>
      <c r="O27" s="11">
        <f t="shared" si="24"/>
        <v>4</v>
      </c>
      <c r="P27" s="11">
        <f t="shared" si="25"/>
        <v>19</v>
      </c>
      <c r="Q27" s="11">
        <f t="shared" si="26"/>
        <v>23</v>
      </c>
      <c r="R27" s="11"/>
      <c r="S27" s="37">
        <v>1</v>
      </c>
      <c r="T27" s="37">
        <v>0</v>
      </c>
      <c r="U27" s="37">
        <v>10</v>
      </c>
      <c r="V27" s="37">
        <v>2</v>
      </c>
      <c r="W27" s="11">
        <f t="shared" si="27"/>
        <v>1</v>
      </c>
      <c r="X27" s="11">
        <f t="shared" si="28"/>
        <v>12</v>
      </c>
      <c r="Y27" s="11">
        <f t="shared" si="29"/>
        <v>13</v>
      </c>
      <c r="Z27" s="11"/>
      <c r="AA27" s="37">
        <v>0</v>
      </c>
      <c r="AB27" s="37">
        <v>0</v>
      </c>
      <c r="AC27" s="37">
        <v>3</v>
      </c>
      <c r="AD27" s="37">
        <v>3</v>
      </c>
      <c r="AE27" s="11">
        <f t="shared" si="30"/>
        <v>0</v>
      </c>
      <c r="AF27" s="11">
        <f t="shared" si="31"/>
        <v>6</v>
      </c>
      <c r="AG27" s="11">
        <f t="shared" si="32"/>
        <v>6</v>
      </c>
      <c r="AH27" s="11"/>
      <c r="AI27" s="11"/>
      <c r="AJ27" s="11"/>
      <c r="AK27" s="11"/>
      <c r="AL27" s="12"/>
      <c r="AM27" s="11"/>
      <c r="AN27" s="11"/>
      <c r="AO27" s="11"/>
      <c r="AP27" s="11"/>
      <c r="AQ27" s="12"/>
      <c r="AR27" s="12"/>
      <c r="AS27" s="12"/>
      <c r="AT27" s="12"/>
      <c r="AU27" s="11"/>
      <c r="AV27" s="11"/>
      <c r="AW27" s="11"/>
      <c r="AX27" s="11"/>
    </row>
    <row r="28" spans="1:50" ht="20.5" customHeight="1">
      <c r="A28" s="106"/>
      <c r="B28" s="36">
        <v>11</v>
      </c>
      <c r="C28" s="37">
        <v>4</v>
      </c>
      <c r="D28" s="37">
        <v>0</v>
      </c>
      <c r="E28" s="37">
        <v>20</v>
      </c>
      <c r="F28" s="37">
        <v>2</v>
      </c>
      <c r="G28" s="11">
        <f t="shared" si="21"/>
        <v>4</v>
      </c>
      <c r="H28" s="11">
        <f t="shared" si="22"/>
        <v>22</v>
      </c>
      <c r="I28" s="11">
        <f t="shared" si="23"/>
        <v>26</v>
      </c>
      <c r="J28" s="11"/>
      <c r="K28" s="37">
        <v>4</v>
      </c>
      <c r="L28" s="37">
        <v>0</v>
      </c>
      <c r="M28" s="37">
        <v>15</v>
      </c>
      <c r="N28" s="37">
        <v>4</v>
      </c>
      <c r="O28" s="11">
        <f t="shared" si="24"/>
        <v>4</v>
      </c>
      <c r="P28" s="11">
        <f t="shared" si="25"/>
        <v>19</v>
      </c>
      <c r="Q28" s="11">
        <f t="shared" si="26"/>
        <v>23</v>
      </c>
      <c r="R28" s="11"/>
      <c r="S28" s="12"/>
      <c r="T28" s="12"/>
      <c r="U28" s="12"/>
      <c r="V28" s="12"/>
      <c r="W28" s="11"/>
      <c r="X28" s="11"/>
      <c r="Y28" s="11"/>
      <c r="Z28" s="11"/>
      <c r="AA28" s="37">
        <v>2</v>
      </c>
      <c r="AB28" s="37">
        <v>0</v>
      </c>
      <c r="AC28" s="37">
        <v>5</v>
      </c>
      <c r="AD28" s="37">
        <v>0</v>
      </c>
      <c r="AE28" s="11">
        <f t="shared" si="30"/>
        <v>2</v>
      </c>
      <c r="AF28" s="11">
        <f t="shared" si="31"/>
        <v>5</v>
      </c>
      <c r="AG28" s="11">
        <f t="shared" si="32"/>
        <v>7</v>
      </c>
      <c r="AH28" s="11"/>
      <c r="AI28" s="11"/>
      <c r="AJ28" s="11"/>
      <c r="AK28" s="11"/>
      <c r="AL28" s="12"/>
      <c r="AM28" s="11"/>
      <c r="AN28" s="11"/>
      <c r="AO28" s="11"/>
      <c r="AP28" s="11"/>
      <c r="AQ28" s="12"/>
      <c r="AR28" s="12"/>
      <c r="AS28" s="12"/>
      <c r="AT28" s="12"/>
      <c r="AU28" s="11"/>
      <c r="AV28" s="11"/>
      <c r="AW28" s="11"/>
      <c r="AX28" s="11"/>
    </row>
    <row r="29" spans="1:50" ht="20.5" customHeight="1">
      <c r="A29" s="106"/>
      <c r="B29" s="16"/>
      <c r="C29" s="37"/>
      <c r="D29" s="37"/>
      <c r="E29" s="37"/>
      <c r="F29" s="37"/>
      <c r="G29" s="11"/>
      <c r="H29" s="11"/>
      <c r="I29" s="11"/>
      <c r="J29" s="11"/>
      <c r="K29" s="37">
        <v>3</v>
      </c>
      <c r="L29" s="37">
        <v>0</v>
      </c>
      <c r="M29" s="37">
        <v>9</v>
      </c>
      <c r="N29" s="37">
        <v>0</v>
      </c>
      <c r="O29" s="11">
        <f t="shared" si="24"/>
        <v>3</v>
      </c>
      <c r="P29" s="11">
        <f t="shared" si="25"/>
        <v>9</v>
      </c>
      <c r="Q29" s="11">
        <f t="shared" si="26"/>
        <v>12</v>
      </c>
      <c r="R29" s="11"/>
      <c r="S29" s="12"/>
      <c r="T29" s="12"/>
      <c r="U29" s="12"/>
      <c r="V29" s="12"/>
      <c r="W29" s="11"/>
      <c r="X29" s="11"/>
      <c r="Y29" s="11"/>
      <c r="Z29" s="11"/>
      <c r="AA29" s="11"/>
      <c r="AB29" s="11"/>
      <c r="AC29" s="11"/>
      <c r="AD29" s="11"/>
      <c r="AE29" s="12"/>
      <c r="AF29" s="12"/>
      <c r="AG29" s="12"/>
      <c r="AH29" s="11"/>
      <c r="AI29" s="11"/>
      <c r="AJ29" s="11"/>
      <c r="AK29" s="11"/>
      <c r="AL29" s="12"/>
      <c r="AM29" s="11"/>
      <c r="AN29" s="11"/>
      <c r="AO29" s="11"/>
      <c r="AP29" s="11"/>
      <c r="AQ29" s="12"/>
      <c r="AR29" s="12"/>
      <c r="AS29" s="12"/>
      <c r="AT29" s="12"/>
      <c r="AU29" s="11"/>
      <c r="AV29" s="11"/>
      <c r="AW29" s="11"/>
      <c r="AX29" s="11"/>
    </row>
    <row r="30" spans="1:50" ht="20.5" customHeight="1">
      <c r="A30" s="35"/>
      <c r="B30" s="16"/>
      <c r="C30" s="40">
        <f t="shared" ref="C30:I30" si="39">AVERAGE(C18:C28)</f>
        <v>4.1818181818181817</v>
      </c>
      <c r="D30" s="40">
        <f t="shared" si="39"/>
        <v>0</v>
      </c>
      <c r="E30" s="40">
        <f t="shared" si="39"/>
        <v>15.727272727272727</v>
      </c>
      <c r="F30" s="40">
        <f t="shared" si="39"/>
        <v>1.8181818181818181</v>
      </c>
      <c r="G30" s="40">
        <f t="shared" si="39"/>
        <v>4.1818181818181817</v>
      </c>
      <c r="H30" s="40">
        <f t="shared" si="39"/>
        <v>17.545454545454547</v>
      </c>
      <c r="I30" s="40">
        <f t="shared" si="39"/>
        <v>21.727272727272727</v>
      </c>
      <c r="J30" s="40"/>
      <c r="K30" s="40">
        <f t="shared" ref="K30:Q30" si="40">AVERAGE(K18:K28)</f>
        <v>2.0909090909090908</v>
      </c>
      <c r="L30" s="40">
        <f t="shared" si="40"/>
        <v>9.0909090909090912E-2</v>
      </c>
      <c r="M30" s="40">
        <f t="shared" si="40"/>
        <v>12.363636363636363</v>
      </c>
      <c r="N30" s="40">
        <f t="shared" si="40"/>
        <v>1.2727272727272727</v>
      </c>
      <c r="O30" s="40">
        <f t="shared" si="40"/>
        <v>2.1818181818181817</v>
      </c>
      <c r="P30" s="40">
        <f t="shared" si="40"/>
        <v>13.636363636363637</v>
      </c>
      <c r="Q30" s="40">
        <f t="shared" si="40"/>
        <v>15.818181818181818</v>
      </c>
      <c r="R30" s="40"/>
      <c r="S30" s="40">
        <f t="shared" ref="S30:Y30" si="41">AVERAGE(S18:S28)</f>
        <v>1.6</v>
      </c>
      <c r="T30" s="40">
        <f t="shared" si="41"/>
        <v>0</v>
      </c>
      <c r="U30" s="40">
        <f t="shared" si="41"/>
        <v>9</v>
      </c>
      <c r="V30" s="40">
        <f t="shared" si="41"/>
        <v>1.4</v>
      </c>
      <c r="W30" s="40">
        <f t="shared" si="41"/>
        <v>1.6</v>
      </c>
      <c r="X30" s="40">
        <f t="shared" si="41"/>
        <v>10.4</v>
      </c>
      <c r="Y30" s="40">
        <f t="shared" si="41"/>
        <v>12</v>
      </c>
      <c r="Z30" s="40"/>
      <c r="AA30" s="40">
        <f t="shared" ref="AA30:AG30" si="42">AVERAGE(AA18:AA28)</f>
        <v>1.1818181818181819</v>
      </c>
      <c r="AB30" s="40">
        <f t="shared" si="42"/>
        <v>0</v>
      </c>
      <c r="AC30" s="40">
        <f t="shared" si="42"/>
        <v>3.3636363636363638</v>
      </c>
      <c r="AD30" s="40">
        <f t="shared" si="42"/>
        <v>0.72727272727272729</v>
      </c>
      <c r="AE30" s="40">
        <f t="shared" si="42"/>
        <v>1.1818181818181819</v>
      </c>
      <c r="AF30" s="40">
        <f t="shared" si="42"/>
        <v>4.0909090909090908</v>
      </c>
      <c r="AG30" s="40">
        <f t="shared" si="42"/>
        <v>5.2727272727272725</v>
      </c>
      <c r="AH30" s="40"/>
      <c r="AI30" s="40">
        <f t="shared" ref="AI30:AO30" si="43">AVERAGE(AI18:AI28)</f>
        <v>0.125</v>
      </c>
      <c r="AJ30" s="40">
        <f t="shared" si="43"/>
        <v>0</v>
      </c>
      <c r="AK30" s="40">
        <f t="shared" si="43"/>
        <v>1.875</v>
      </c>
      <c r="AL30" s="40">
        <f t="shared" si="43"/>
        <v>0.625</v>
      </c>
      <c r="AM30" s="40">
        <f t="shared" si="43"/>
        <v>0.125</v>
      </c>
      <c r="AN30" s="40">
        <f t="shared" si="43"/>
        <v>2.5</v>
      </c>
      <c r="AO30" s="40">
        <f t="shared" si="43"/>
        <v>2.625</v>
      </c>
      <c r="AP30" s="40"/>
      <c r="AQ30" s="40">
        <f t="shared" ref="AQ30:AW30" si="44">AVERAGE(AQ18:AQ28)</f>
        <v>3.7142857142857144</v>
      </c>
      <c r="AR30" s="40">
        <f t="shared" si="44"/>
        <v>0.14285714285714285</v>
      </c>
      <c r="AS30" s="40">
        <f t="shared" si="44"/>
        <v>1.8571428571428572</v>
      </c>
      <c r="AT30" s="40">
        <f t="shared" si="44"/>
        <v>1.1428571428571428</v>
      </c>
      <c r="AU30" s="40">
        <f t="shared" si="44"/>
        <v>3.8571428571428572</v>
      </c>
      <c r="AV30" s="40">
        <f t="shared" si="44"/>
        <v>3</v>
      </c>
      <c r="AW30" s="40">
        <f t="shared" si="44"/>
        <v>6.8571428571428568</v>
      </c>
      <c r="AX30" s="11"/>
    </row>
    <row r="31" spans="1:50" ht="20.5" customHeight="1">
      <c r="A31" s="35"/>
      <c r="B31" s="16"/>
      <c r="C31" s="37"/>
      <c r="D31" s="37"/>
      <c r="E31" s="37"/>
      <c r="F31" s="37"/>
      <c r="G31" s="11"/>
      <c r="H31" s="11"/>
      <c r="I31" s="11"/>
      <c r="J31" s="11"/>
      <c r="K31" s="37"/>
      <c r="L31" s="37"/>
      <c r="M31" s="37"/>
      <c r="N31" s="37"/>
      <c r="O31" s="12"/>
      <c r="P31" s="12"/>
      <c r="Q31" s="12"/>
      <c r="R31" s="11"/>
      <c r="S31" s="12"/>
      <c r="T31" s="12"/>
      <c r="U31" s="12"/>
      <c r="V31" s="12"/>
      <c r="W31" s="11"/>
      <c r="X31" s="11"/>
      <c r="Y31" s="11"/>
      <c r="Z31" s="11"/>
      <c r="AA31" s="11"/>
      <c r="AB31" s="11"/>
      <c r="AC31" s="11"/>
      <c r="AD31" s="11"/>
      <c r="AE31" s="12"/>
      <c r="AF31" s="12"/>
      <c r="AG31" s="12"/>
      <c r="AH31" s="11"/>
      <c r="AI31" s="11"/>
      <c r="AJ31" s="11"/>
      <c r="AK31" s="11"/>
      <c r="AL31" s="12"/>
      <c r="AM31" s="11"/>
      <c r="AN31" s="11"/>
      <c r="AO31" s="11"/>
      <c r="AP31" s="11"/>
      <c r="AQ31" s="12"/>
      <c r="AR31" s="12"/>
      <c r="AS31" s="12"/>
      <c r="AT31" s="12"/>
      <c r="AU31" s="11"/>
      <c r="AV31" s="11"/>
      <c r="AW31" s="11"/>
      <c r="AX31" s="11"/>
    </row>
    <row r="32" spans="1:50" ht="20.5" customHeight="1">
      <c r="A32" s="35"/>
      <c r="B32" s="16"/>
      <c r="C32" s="39" t="s">
        <v>20</v>
      </c>
      <c r="D32" s="39" t="s">
        <v>21</v>
      </c>
      <c r="E32" s="39" t="s">
        <v>22</v>
      </c>
      <c r="F32" s="39" t="s">
        <v>23</v>
      </c>
      <c r="G32" s="39" t="s">
        <v>4</v>
      </c>
      <c r="H32" s="39" t="s">
        <v>5</v>
      </c>
      <c r="I32" s="39" t="s">
        <v>24</v>
      </c>
      <c r="J32" s="39"/>
      <c r="K32" s="39" t="s">
        <v>20</v>
      </c>
      <c r="L32" s="39" t="s">
        <v>21</v>
      </c>
      <c r="M32" s="39" t="s">
        <v>22</v>
      </c>
      <c r="N32" s="39" t="s">
        <v>23</v>
      </c>
      <c r="O32" s="39" t="s">
        <v>4</v>
      </c>
      <c r="P32" s="39" t="s">
        <v>5</v>
      </c>
      <c r="Q32" s="39" t="s">
        <v>24</v>
      </c>
      <c r="R32" s="39"/>
      <c r="S32" s="39" t="s">
        <v>20</v>
      </c>
      <c r="T32" s="39" t="s">
        <v>21</v>
      </c>
      <c r="U32" s="39" t="s">
        <v>22</v>
      </c>
      <c r="V32" s="39" t="s">
        <v>23</v>
      </c>
      <c r="W32" s="39" t="s">
        <v>4</v>
      </c>
      <c r="X32" s="39" t="s">
        <v>5</v>
      </c>
      <c r="Y32" s="39" t="s">
        <v>24</v>
      </c>
      <c r="Z32" s="39"/>
      <c r="AA32" s="39" t="s">
        <v>20</v>
      </c>
      <c r="AB32" s="39" t="s">
        <v>21</v>
      </c>
      <c r="AC32" s="39" t="s">
        <v>22</v>
      </c>
      <c r="AD32" s="39" t="s">
        <v>23</v>
      </c>
      <c r="AE32" s="39" t="s">
        <v>4</v>
      </c>
      <c r="AF32" s="39" t="s">
        <v>5</v>
      </c>
      <c r="AG32" s="39" t="s">
        <v>24</v>
      </c>
      <c r="AH32" s="39"/>
      <c r="AI32" s="39" t="s">
        <v>20</v>
      </c>
      <c r="AJ32" s="39" t="s">
        <v>21</v>
      </c>
      <c r="AK32" s="39" t="s">
        <v>22</v>
      </c>
      <c r="AL32" s="39" t="s">
        <v>23</v>
      </c>
      <c r="AM32" s="39" t="s">
        <v>4</v>
      </c>
      <c r="AN32" s="39" t="s">
        <v>5</v>
      </c>
      <c r="AO32" s="39" t="s">
        <v>24</v>
      </c>
      <c r="AP32" s="39"/>
      <c r="AQ32" s="39" t="s">
        <v>20</v>
      </c>
      <c r="AR32" s="39" t="s">
        <v>21</v>
      </c>
      <c r="AS32" s="39" t="s">
        <v>22</v>
      </c>
      <c r="AT32" s="39" t="s">
        <v>23</v>
      </c>
      <c r="AU32" s="39" t="s">
        <v>4</v>
      </c>
      <c r="AV32" s="39" t="s">
        <v>5</v>
      </c>
      <c r="AW32" s="39" t="s">
        <v>24</v>
      </c>
      <c r="AX32" s="11"/>
    </row>
    <row r="33" spans="1:50" ht="20.5" customHeight="1">
      <c r="A33" s="105" t="s">
        <v>25</v>
      </c>
      <c r="B33" s="16"/>
      <c r="C33" s="11">
        <v>7</v>
      </c>
      <c r="D33" s="11">
        <v>0</v>
      </c>
      <c r="E33" s="11">
        <v>30</v>
      </c>
      <c r="F33" s="11">
        <v>5</v>
      </c>
      <c r="G33" s="11">
        <f t="shared" ref="G33:G44" si="45">C33+D33</f>
        <v>7</v>
      </c>
      <c r="H33" s="11">
        <f t="shared" ref="H33:H44" si="46">SUM(E33,F33)</f>
        <v>35</v>
      </c>
      <c r="I33" s="11">
        <f t="shared" ref="I33:I44" si="47">SUM(G33,H33)</f>
        <v>42</v>
      </c>
      <c r="J33" s="11"/>
      <c r="K33" s="11">
        <v>1</v>
      </c>
      <c r="L33" s="11">
        <v>0</v>
      </c>
      <c r="M33" s="11">
        <v>9</v>
      </c>
      <c r="N33" s="11">
        <v>0</v>
      </c>
      <c r="O33" s="11">
        <f t="shared" ref="O33:O43" si="48">SUM(K33,L33)</f>
        <v>1</v>
      </c>
      <c r="P33" s="11">
        <f t="shared" ref="P33:P43" si="49">M33+N33</f>
        <v>9</v>
      </c>
      <c r="Q33" s="11">
        <f t="shared" ref="Q33:Q43" si="50">SUM(O33,P33)</f>
        <v>10</v>
      </c>
      <c r="R33" s="11"/>
      <c r="S33" s="11">
        <v>1</v>
      </c>
      <c r="T33" s="11">
        <v>0</v>
      </c>
      <c r="U33" s="11">
        <v>6</v>
      </c>
      <c r="V33" s="11">
        <v>0</v>
      </c>
      <c r="W33" s="11">
        <f t="shared" ref="W33:W45" si="51">SUM(S33,T33)</f>
        <v>1</v>
      </c>
      <c r="X33" s="11">
        <f t="shared" ref="X33:X45" si="52">SUM(U33,V33)</f>
        <v>6</v>
      </c>
      <c r="Y33" s="11">
        <f t="shared" ref="Y33:Y45" si="53">SUM(W33,X33)</f>
        <v>7</v>
      </c>
      <c r="Z33" s="11"/>
      <c r="AA33" s="11">
        <v>0</v>
      </c>
      <c r="AB33" s="11">
        <v>0</v>
      </c>
      <c r="AC33" s="11">
        <v>6</v>
      </c>
      <c r="AD33" s="11">
        <v>0</v>
      </c>
      <c r="AE33" s="11">
        <f t="shared" ref="AE33:AE44" si="54">SUM(AA33,AB33)</f>
        <v>0</v>
      </c>
      <c r="AF33" s="11">
        <f t="shared" ref="AF33:AF44" si="55">AC33+AD33</f>
        <v>6</v>
      </c>
      <c r="AG33" s="11">
        <f t="shared" ref="AG33:AG44" si="56">AE33+AF33</f>
        <v>6</v>
      </c>
      <c r="AH33" s="11"/>
      <c r="AI33" s="11">
        <v>1</v>
      </c>
      <c r="AJ33" s="11">
        <v>0</v>
      </c>
      <c r="AK33" s="11">
        <v>8</v>
      </c>
      <c r="AL33" s="11">
        <v>1</v>
      </c>
      <c r="AM33" s="11">
        <f t="shared" ref="AM33:AM43" si="57">SUM(AI33,AJ33)</f>
        <v>1</v>
      </c>
      <c r="AN33" s="11">
        <f t="shared" ref="AN33:AN43" si="58">AK33+AL33</f>
        <v>9</v>
      </c>
      <c r="AO33" s="11">
        <f t="shared" ref="AO33:AO43" si="59">AM33+AN33</f>
        <v>10</v>
      </c>
      <c r="AP33" s="11"/>
      <c r="AQ33" s="11">
        <v>2</v>
      </c>
      <c r="AR33" s="11">
        <v>0</v>
      </c>
      <c r="AS33" s="11">
        <v>9</v>
      </c>
      <c r="AT33" s="11">
        <v>0</v>
      </c>
      <c r="AU33" s="11">
        <f t="shared" ref="AU33:AU43" si="60">SUM(AQ33,AR33)</f>
        <v>2</v>
      </c>
      <c r="AV33" s="11">
        <f t="shared" ref="AV33:AV43" si="61">SUM(AS33,AT33)</f>
        <v>9</v>
      </c>
      <c r="AW33" s="11">
        <f t="shared" ref="AW33:AW43" si="62">AU33+AV33</f>
        <v>11</v>
      </c>
      <c r="AX33" s="11"/>
    </row>
    <row r="34" spans="1:50" ht="20.5" customHeight="1">
      <c r="A34" s="106"/>
      <c r="B34" s="16"/>
      <c r="C34" s="11">
        <v>3</v>
      </c>
      <c r="D34" s="11">
        <v>0</v>
      </c>
      <c r="E34" s="11">
        <v>14</v>
      </c>
      <c r="F34" s="11">
        <v>2</v>
      </c>
      <c r="G34" s="11">
        <f t="shared" si="45"/>
        <v>3</v>
      </c>
      <c r="H34" s="11">
        <f t="shared" si="46"/>
        <v>16</v>
      </c>
      <c r="I34" s="11">
        <f t="shared" si="47"/>
        <v>19</v>
      </c>
      <c r="J34" s="11"/>
      <c r="K34" s="11">
        <v>5</v>
      </c>
      <c r="L34" s="11">
        <v>0</v>
      </c>
      <c r="M34" s="11">
        <v>12</v>
      </c>
      <c r="N34" s="11">
        <v>3</v>
      </c>
      <c r="O34" s="11">
        <f t="shared" si="48"/>
        <v>5</v>
      </c>
      <c r="P34" s="11">
        <f t="shared" si="49"/>
        <v>15</v>
      </c>
      <c r="Q34" s="11">
        <f t="shared" si="50"/>
        <v>20</v>
      </c>
      <c r="R34" s="11"/>
      <c r="S34" s="11">
        <v>1</v>
      </c>
      <c r="T34" s="11">
        <v>0</v>
      </c>
      <c r="U34" s="11">
        <v>8</v>
      </c>
      <c r="V34" s="11">
        <v>1</v>
      </c>
      <c r="W34" s="11">
        <f t="shared" si="51"/>
        <v>1</v>
      </c>
      <c r="X34" s="11">
        <f t="shared" si="52"/>
        <v>9</v>
      </c>
      <c r="Y34" s="11">
        <f t="shared" si="53"/>
        <v>10</v>
      </c>
      <c r="Z34" s="11"/>
      <c r="AA34" s="11">
        <v>2</v>
      </c>
      <c r="AB34" s="11">
        <v>0</v>
      </c>
      <c r="AC34" s="11">
        <v>9</v>
      </c>
      <c r="AD34" s="11">
        <v>0</v>
      </c>
      <c r="AE34" s="11">
        <f t="shared" si="54"/>
        <v>2</v>
      </c>
      <c r="AF34" s="11">
        <f t="shared" si="55"/>
        <v>9</v>
      </c>
      <c r="AG34" s="11">
        <f t="shared" si="56"/>
        <v>11</v>
      </c>
      <c r="AH34" s="11"/>
      <c r="AI34" s="11">
        <v>2</v>
      </c>
      <c r="AJ34" s="11">
        <v>0</v>
      </c>
      <c r="AK34" s="11">
        <v>7</v>
      </c>
      <c r="AL34" s="11">
        <v>4</v>
      </c>
      <c r="AM34" s="11">
        <f t="shared" si="57"/>
        <v>2</v>
      </c>
      <c r="AN34" s="11">
        <f t="shared" si="58"/>
        <v>11</v>
      </c>
      <c r="AO34" s="11">
        <f t="shared" si="59"/>
        <v>13</v>
      </c>
      <c r="AP34" s="11"/>
      <c r="AQ34" s="11">
        <v>3</v>
      </c>
      <c r="AR34" s="11">
        <v>0</v>
      </c>
      <c r="AS34" s="11">
        <v>8</v>
      </c>
      <c r="AT34" s="11">
        <v>1</v>
      </c>
      <c r="AU34" s="11">
        <f t="shared" si="60"/>
        <v>3</v>
      </c>
      <c r="AV34" s="11">
        <f t="shared" si="61"/>
        <v>9</v>
      </c>
      <c r="AW34" s="11">
        <f t="shared" si="62"/>
        <v>12</v>
      </c>
      <c r="AX34" s="11"/>
    </row>
    <row r="35" spans="1:50" ht="20.5" customHeight="1">
      <c r="A35" s="106"/>
      <c r="B35" s="16"/>
      <c r="C35" s="11">
        <v>2</v>
      </c>
      <c r="D35" s="11">
        <v>0</v>
      </c>
      <c r="E35" s="11">
        <v>14</v>
      </c>
      <c r="F35" s="11">
        <v>3</v>
      </c>
      <c r="G35" s="11">
        <f t="shared" si="45"/>
        <v>2</v>
      </c>
      <c r="H35" s="11">
        <f t="shared" si="46"/>
        <v>17</v>
      </c>
      <c r="I35" s="11">
        <f t="shared" si="47"/>
        <v>19</v>
      </c>
      <c r="J35" s="11"/>
      <c r="K35" s="11">
        <v>5</v>
      </c>
      <c r="L35" s="11">
        <v>0</v>
      </c>
      <c r="M35" s="11">
        <v>11</v>
      </c>
      <c r="N35" s="11">
        <v>1</v>
      </c>
      <c r="O35" s="11">
        <f t="shared" si="48"/>
        <v>5</v>
      </c>
      <c r="P35" s="11">
        <f t="shared" si="49"/>
        <v>12</v>
      </c>
      <c r="Q35" s="11">
        <f t="shared" si="50"/>
        <v>17</v>
      </c>
      <c r="R35" s="11"/>
      <c r="S35" s="11">
        <v>3</v>
      </c>
      <c r="T35" s="11">
        <v>0</v>
      </c>
      <c r="U35" s="11">
        <v>10</v>
      </c>
      <c r="V35" s="11">
        <v>2</v>
      </c>
      <c r="W35" s="11">
        <f t="shared" si="51"/>
        <v>3</v>
      </c>
      <c r="X35" s="11">
        <f t="shared" si="52"/>
        <v>12</v>
      </c>
      <c r="Y35" s="11">
        <f t="shared" si="53"/>
        <v>15</v>
      </c>
      <c r="Z35" s="11"/>
      <c r="AA35" s="11">
        <v>5</v>
      </c>
      <c r="AB35" s="11">
        <v>0</v>
      </c>
      <c r="AC35" s="11">
        <v>21</v>
      </c>
      <c r="AD35" s="11">
        <v>0</v>
      </c>
      <c r="AE35" s="11">
        <f t="shared" si="54"/>
        <v>5</v>
      </c>
      <c r="AF35" s="11">
        <f t="shared" si="55"/>
        <v>21</v>
      </c>
      <c r="AG35" s="11">
        <f t="shared" si="56"/>
        <v>26</v>
      </c>
      <c r="AH35" s="11"/>
      <c r="AI35" s="11">
        <v>1</v>
      </c>
      <c r="AJ35" s="11">
        <v>0</v>
      </c>
      <c r="AK35" s="11">
        <v>5</v>
      </c>
      <c r="AL35" s="11">
        <v>4</v>
      </c>
      <c r="AM35" s="11">
        <f t="shared" si="57"/>
        <v>1</v>
      </c>
      <c r="AN35" s="11">
        <f t="shared" si="58"/>
        <v>9</v>
      </c>
      <c r="AO35" s="11">
        <f t="shared" si="59"/>
        <v>10</v>
      </c>
      <c r="AP35" s="11"/>
      <c r="AQ35" s="11">
        <v>0</v>
      </c>
      <c r="AR35" s="11">
        <v>0</v>
      </c>
      <c r="AS35" s="11">
        <v>10</v>
      </c>
      <c r="AT35" s="11">
        <v>3</v>
      </c>
      <c r="AU35" s="11">
        <f t="shared" si="60"/>
        <v>0</v>
      </c>
      <c r="AV35" s="11">
        <f t="shared" si="61"/>
        <v>13</v>
      </c>
      <c r="AW35" s="11">
        <f t="shared" si="62"/>
        <v>13</v>
      </c>
      <c r="AX35" s="11"/>
    </row>
    <row r="36" spans="1:50" ht="20.5" customHeight="1">
      <c r="A36" s="106"/>
      <c r="B36" s="16"/>
      <c r="C36" s="11">
        <v>2</v>
      </c>
      <c r="D36" s="11">
        <v>0</v>
      </c>
      <c r="E36" s="11">
        <v>6</v>
      </c>
      <c r="F36" s="11">
        <v>2</v>
      </c>
      <c r="G36" s="11">
        <f t="shared" si="45"/>
        <v>2</v>
      </c>
      <c r="H36" s="11">
        <f t="shared" si="46"/>
        <v>8</v>
      </c>
      <c r="I36" s="11">
        <f t="shared" si="47"/>
        <v>10</v>
      </c>
      <c r="J36" s="11"/>
      <c r="K36" s="11">
        <v>7</v>
      </c>
      <c r="L36" s="11">
        <v>0</v>
      </c>
      <c r="M36" s="11">
        <v>25</v>
      </c>
      <c r="N36" s="11">
        <v>1</v>
      </c>
      <c r="O36" s="11">
        <f t="shared" si="48"/>
        <v>7</v>
      </c>
      <c r="P36" s="11">
        <f t="shared" si="49"/>
        <v>26</v>
      </c>
      <c r="Q36" s="11">
        <f t="shared" si="50"/>
        <v>33</v>
      </c>
      <c r="R36" s="11"/>
      <c r="S36" s="11">
        <v>2</v>
      </c>
      <c r="T36" s="11">
        <v>0</v>
      </c>
      <c r="U36" s="11">
        <v>9</v>
      </c>
      <c r="V36" s="11">
        <v>1</v>
      </c>
      <c r="W36" s="11">
        <f t="shared" si="51"/>
        <v>2</v>
      </c>
      <c r="X36" s="11">
        <f t="shared" si="52"/>
        <v>10</v>
      </c>
      <c r="Y36" s="11">
        <f t="shared" si="53"/>
        <v>12</v>
      </c>
      <c r="Z36" s="11"/>
      <c r="AA36" s="11">
        <v>1</v>
      </c>
      <c r="AB36" s="11">
        <v>0</v>
      </c>
      <c r="AC36" s="11">
        <v>10</v>
      </c>
      <c r="AD36" s="11">
        <v>0</v>
      </c>
      <c r="AE36" s="11">
        <f t="shared" si="54"/>
        <v>1</v>
      </c>
      <c r="AF36" s="11">
        <f t="shared" si="55"/>
        <v>10</v>
      </c>
      <c r="AG36" s="11">
        <f t="shared" si="56"/>
        <v>11</v>
      </c>
      <c r="AH36" s="11"/>
      <c r="AI36" s="11">
        <v>3</v>
      </c>
      <c r="AJ36" s="11">
        <v>0</v>
      </c>
      <c r="AK36" s="11">
        <v>10</v>
      </c>
      <c r="AL36" s="11">
        <v>0</v>
      </c>
      <c r="AM36" s="11">
        <f t="shared" si="57"/>
        <v>3</v>
      </c>
      <c r="AN36" s="11">
        <f t="shared" si="58"/>
        <v>10</v>
      </c>
      <c r="AO36" s="11">
        <f t="shared" si="59"/>
        <v>13</v>
      </c>
      <c r="AP36" s="11"/>
      <c r="AQ36" s="11">
        <v>3</v>
      </c>
      <c r="AR36" s="11">
        <v>0</v>
      </c>
      <c r="AS36" s="11">
        <v>17</v>
      </c>
      <c r="AT36" s="11">
        <v>0</v>
      </c>
      <c r="AU36" s="11">
        <f t="shared" si="60"/>
        <v>3</v>
      </c>
      <c r="AV36" s="11">
        <f t="shared" si="61"/>
        <v>17</v>
      </c>
      <c r="AW36" s="11">
        <f t="shared" si="62"/>
        <v>20</v>
      </c>
      <c r="AX36" s="11"/>
    </row>
    <row r="37" spans="1:50" ht="20.5" customHeight="1">
      <c r="A37" s="106"/>
      <c r="B37" s="16"/>
      <c r="C37" s="11">
        <v>3</v>
      </c>
      <c r="D37" s="11">
        <v>0</v>
      </c>
      <c r="E37" s="11">
        <v>16</v>
      </c>
      <c r="F37" s="11">
        <v>1</v>
      </c>
      <c r="G37" s="11">
        <f t="shared" si="45"/>
        <v>3</v>
      </c>
      <c r="H37" s="11">
        <f t="shared" si="46"/>
        <v>17</v>
      </c>
      <c r="I37" s="11">
        <f t="shared" si="47"/>
        <v>20</v>
      </c>
      <c r="J37" s="11"/>
      <c r="K37" s="11">
        <v>7</v>
      </c>
      <c r="L37" s="11">
        <v>0</v>
      </c>
      <c r="M37" s="11">
        <v>12</v>
      </c>
      <c r="N37" s="11">
        <v>0</v>
      </c>
      <c r="O37" s="11">
        <f t="shared" si="48"/>
        <v>7</v>
      </c>
      <c r="P37" s="11">
        <f t="shared" si="49"/>
        <v>12</v>
      </c>
      <c r="Q37" s="11">
        <f t="shared" si="50"/>
        <v>19</v>
      </c>
      <c r="R37" s="11"/>
      <c r="S37" s="11">
        <v>3</v>
      </c>
      <c r="T37" s="11">
        <v>0</v>
      </c>
      <c r="U37" s="11">
        <v>10</v>
      </c>
      <c r="V37" s="11">
        <v>1</v>
      </c>
      <c r="W37" s="11">
        <f t="shared" si="51"/>
        <v>3</v>
      </c>
      <c r="X37" s="11">
        <f t="shared" si="52"/>
        <v>11</v>
      </c>
      <c r="Y37" s="11">
        <f t="shared" si="53"/>
        <v>14</v>
      </c>
      <c r="Z37" s="11"/>
      <c r="AA37" s="11">
        <v>4</v>
      </c>
      <c r="AB37" s="11">
        <v>0</v>
      </c>
      <c r="AC37" s="11">
        <v>11</v>
      </c>
      <c r="AD37" s="11">
        <v>0</v>
      </c>
      <c r="AE37" s="11">
        <f t="shared" si="54"/>
        <v>4</v>
      </c>
      <c r="AF37" s="11">
        <f t="shared" si="55"/>
        <v>11</v>
      </c>
      <c r="AG37" s="11">
        <f t="shared" si="56"/>
        <v>15</v>
      </c>
      <c r="AH37" s="11"/>
      <c r="AI37" s="11">
        <v>1</v>
      </c>
      <c r="AJ37" s="11">
        <v>0</v>
      </c>
      <c r="AK37" s="11">
        <v>7</v>
      </c>
      <c r="AL37" s="11">
        <v>1</v>
      </c>
      <c r="AM37" s="11">
        <f t="shared" si="57"/>
        <v>1</v>
      </c>
      <c r="AN37" s="11">
        <f t="shared" si="58"/>
        <v>8</v>
      </c>
      <c r="AO37" s="11">
        <f t="shared" si="59"/>
        <v>9</v>
      </c>
      <c r="AP37" s="11"/>
      <c r="AQ37" s="11">
        <v>2</v>
      </c>
      <c r="AR37" s="11">
        <v>0</v>
      </c>
      <c r="AS37" s="11">
        <v>8</v>
      </c>
      <c r="AT37" s="11">
        <v>1</v>
      </c>
      <c r="AU37" s="11">
        <f t="shared" si="60"/>
        <v>2</v>
      </c>
      <c r="AV37" s="11">
        <f t="shared" si="61"/>
        <v>9</v>
      </c>
      <c r="AW37" s="11">
        <f t="shared" si="62"/>
        <v>11</v>
      </c>
      <c r="AX37" s="11"/>
    </row>
    <row r="38" spans="1:50" ht="20.5" customHeight="1">
      <c r="A38" s="106"/>
      <c r="B38" s="16"/>
      <c r="C38" s="11">
        <v>2</v>
      </c>
      <c r="D38" s="11">
        <v>0</v>
      </c>
      <c r="E38" s="11">
        <v>8</v>
      </c>
      <c r="F38" s="11">
        <v>0</v>
      </c>
      <c r="G38" s="11">
        <f t="shared" si="45"/>
        <v>2</v>
      </c>
      <c r="H38" s="11">
        <f t="shared" si="46"/>
        <v>8</v>
      </c>
      <c r="I38" s="11">
        <f t="shared" si="47"/>
        <v>10</v>
      </c>
      <c r="J38" s="11"/>
      <c r="K38" s="11">
        <v>6</v>
      </c>
      <c r="L38" s="11">
        <v>0</v>
      </c>
      <c r="M38" s="11">
        <v>15</v>
      </c>
      <c r="N38" s="11">
        <v>1</v>
      </c>
      <c r="O38" s="11">
        <f t="shared" si="48"/>
        <v>6</v>
      </c>
      <c r="P38" s="11">
        <f t="shared" si="49"/>
        <v>16</v>
      </c>
      <c r="Q38" s="11">
        <f t="shared" si="50"/>
        <v>22</v>
      </c>
      <c r="R38" s="11"/>
      <c r="S38" s="11">
        <v>4</v>
      </c>
      <c r="T38" s="11">
        <v>0</v>
      </c>
      <c r="U38" s="11">
        <v>14</v>
      </c>
      <c r="V38" s="11">
        <v>0</v>
      </c>
      <c r="W38" s="11">
        <f t="shared" si="51"/>
        <v>4</v>
      </c>
      <c r="X38" s="11">
        <f t="shared" si="52"/>
        <v>14</v>
      </c>
      <c r="Y38" s="11">
        <f t="shared" si="53"/>
        <v>18</v>
      </c>
      <c r="Z38" s="11"/>
      <c r="AA38" s="11">
        <v>4</v>
      </c>
      <c r="AB38" s="11">
        <v>0</v>
      </c>
      <c r="AC38" s="11">
        <v>13</v>
      </c>
      <c r="AD38" s="11">
        <v>0</v>
      </c>
      <c r="AE38" s="11">
        <f t="shared" si="54"/>
        <v>4</v>
      </c>
      <c r="AF38" s="11">
        <f t="shared" si="55"/>
        <v>13</v>
      </c>
      <c r="AG38" s="11">
        <f t="shared" si="56"/>
        <v>17</v>
      </c>
      <c r="AH38" s="11"/>
      <c r="AI38" s="37">
        <v>1</v>
      </c>
      <c r="AJ38" s="37">
        <v>0</v>
      </c>
      <c r="AK38" s="37">
        <v>11</v>
      </c>
      <c r="AL38" s="37">
        <v>1</v>
      </c>
      <c r="AM38" s="11">
        <f t="shared" si="57"/>
        <v>1</v>
      </c>
      <c r="AN38" s="11">
        <f t="shared" si="58"/>
        <v>12</v>
      </c>
      <c r="AO38" s="11">
        <f t="shared" si="59"/>
        <v>13</v>
      </c>
      <c r="AP38" s="11"/>
      <c r="AQ38" s="11">
        <v>2</v>
      </c>
      <c r="AR38" s="11">
        <v>0</v>
      </c>
      <c r="AS38" s="11">
        <v>5</v>
      </c>
      <c r="AT38" s="11">
        <v>0</v>
      </c>
      <c r="AU38" s="11">
        <f t="shared" si="60"/>
        <v>2</v>
      </c>
      <c r="AV38" s="11">
        <f t="shared" si="61"/>
        <v>5</v>
      </c>
      <c r="AW38" s="11">
        <f t="shared" si="62"/>
        <v>7</v>
      </c>
      <c r="AX38" s="11"/>
    </row>
    <row r="39" spans="1:50" ht="20.5" customHeight="1">
      <c r="A39" s="106"/>
      <c r="B39" s="16"/>
      <c r="C39" s="37">
        <v>0</v>
      </c>
      <c r="D39" s="37">
        <v>0</v>
      </c>
      <c r="E39" s="37">
        <v>4</v>
      </c>
      <c r="F39" s="37">
        <v>0</v>
      </c>
      <c r="G39" s="11">
        <f t="shared" si="45"/>
        <v>0</v>
      </c>
      <c r="H39" s="11">
        <f t="shared" si="46"/>
        <v>4</v>
      </c>
      <c r="I39" s="11">
        <f t="shared" si="47"/>
        <v>4</v>
      </c>
      <c r="J39" s="12"/>
      <c r="K39" s="37">
        <v>1</v>
      </c>
      <c r="L39" s="37">
        <v>0</v>
      </c>
      <c r="M39" s="37">
        <v>16</v>
      </c>
      <c r="N39" s="37">
        <v>6</v>
      </c>
      <c r="O39" s="11">
        <f t="shared" si="48"/>
        <v>1</v>
      </c>
      <c r="P39" s="11">
        <f t="shared" si="49"/>
        <v>22</v>
      </c>
      <c r="Q39" s="11">
        <f t="shared" si="50"/>
        <v>23</v>
      </c>
      <c r="R39" s="12"/>
      <c r="S39" s="37">
        <v>0</v>
      </c>
      <c r="T39" s="37">
        <v>0</v>
      </c>
      <c r="U39" s="37">
        <v>12</v>
      </c>
      <c r="V39" s="37">
        <v>4</v>
      </c>
      <c r="W39" s="11">
        <f t="shared" si="51"/>
        <v>0</v>
      </c>
      <c r="X39" s="11">
        <f t="shared" si="52"/>
        <v>16</v>
      </c>
      <c r="Y39" s="11">
        <f t="shared" si="53"/>
        <v>16</v>
      </c>
      <c r="Z39" s="12"/>
      <c r="AA39" s="37">
        <v>2</v>
      </c>
      <c r="AB39" s="37">
        <v>0</v>
      </c>
      <c r="AC39" s="37">
        <v>9</v>
      </c>
      <c r="AD39" s="37">
        <v>2</v>
      </c>
      <c r="AE39" s="11">
        <f t="shared" si="54"/>
        <v>2</v>
      </c>
      <c r="AF39" s="11">
        <f t="shared" si="55"/>
        <v>11</v>
      </c>
      <c r="AG39" s="11">
        <f t="shared" si="56"/>
        <v>13</v>
      </c>
      <c r="AH39" s="12"/>
      <c r="AI39" s="37">
        <v>1</v>
      </c>
      <c r="AJ39" s="37">
        <v>0</v>
      </c>
      <c r="AK39" s="37">
        <v>9</v>
      </c>
      <c r="AL39" s="37">
        <v>2</v>
      </c>
      <c r="AM39" s="11">
        <f t="shared" si="57"/>
        <v>1</v>
      </c>
      <c r="AN39" s="11">
        <f t="shared" si="58"/>
        <v>11</v>
      </c>
      <c r="AO39" s="11">
        <f t="shared" si="59"/>
        <v>12</v>
      </c>
      <c r="AP39" s="12"/>
      <c r="AQ39" s="37">
        <v>0</v>
      </c>
      <c r="AR39" s="37">
        <v>0</v>
      </c>
      <c r="AS39" s="37">
        <v>6</v>
      </c>
      <c r="AT39" s="37">
        <v>1</v>
      </c>
      <c r="AU39" s="11">
        <f t="shared" si="60"/>
        <v>0</v>
      </c>
      <c r="AV39" s="11">
        <f t="shared" si="61"/>
        <v>7</v>
      </c>
      <c r="AW39" s="11">
        <f t="shared" si="62"/>
        <v>7</v>
      </c>
      <c r="AX39" s="11"/>
    </row>
    <row r="40" spans="1:50" ht="20.5" customHeight="1">
      <c r="A40" s="106"/>
      <c r="B40" s="16"/>
      <c r="C40" s="37">
        <v>1</v>
      </c>
      <c r="D40" s="37">
        <v>0</v>
      </c>
      <c r="E40" s="37">
        <v>6</v>
      </c>
      <c r="F40" s="37">
        <v>2</v>
      </c>
      <c r="G40" s="11">
        <f t="shared" si="45"/>
        <v>1</v>
      </c>
      <c r="H40" s="11">
        <f t="shared" si="46"/>
        <v>8</v>
      </c>
      <c r="I40" s="11">
        <f t="shared" si="47"/>
        <v>9</v>
      </c>
      <c r="J40" s="12"/>
      <c r="K40" s="37">
        <v>1</v>
      </c>
      <c r="L40" s="37">
        <v>0</v>
      </c>
      <c r="M40" s="37">
        <v>8</v>
      </c>
      <c r="N40" s="37">
        <v>0</v>
      </c>
      <c r="O40" s="11">
        <f t="shared" si="48"/>
        <v>1</v>
      </c>
      <c r="P40" s="11">
        <f t="shared" si="49"/>
        <v>8</v>
      </c>
      <c r="Q40" s="11">
        <f t="shared" si="50"/>
        <v>9</v>
      </c>
      <c r="R40" s="12"/>
      <c r="S40" s="37">
        <v>0</v>
      </c>
      <c r="T40" s="37">
        <v>0</v>
      </c>
      <c r="U40" s="37">
        <v>3</v>
      </c>
      <c r="V40" s="37">
        <v>2</v>
      </c>
      <c r="W40" s="11">
        <f t="shared" si="51"/>
        <v>0</v>
      </c>
      <c r="X40" s="11">
        <f t="shared" si="52"/>
        <v>5</v>
      </c>
      <c r="Y40" s="11">
        <f t="shared" si="53"/>
        <v>5</v>
      </c>
      <c r="Z40" s="12"/>
      <c r="AA40" s="37">
        <v>0</v>
      </c>
      <c r="AB40" s="37">
        <v>0</v>
      </c>
      <c r="AC40" s="37">
        <v>11</v>
      </c>
      <c r="AD40" s="37">
        <v>3</v>
      </c>
      <c r="AE40" s="11">
        <f t="shared" si="54"/>
        <v>0</v>
      </c>
      <c r="AF40" s="11">
        <f t="shared" si="55"/>
        <v>14</v>
      </c>
      <c r="AG40" s="11">
        <f t="shared" si="56"/>
        <v>14</v>
      </c>
      <c r="AH40" s="12"/>
      <c r="AI40" s="37">
        <v>0</v>
      </c>
      <c r="AJ40" s="37">
        <v>0</v>
      </c>
      <c r="AK40" s="37">
        <v>4</v>
      </c>
      <c r="AL40" s="37">
        <v>5</v>
      </c>
      <c r="AM40" s="11">
        <f t="shared" si="57"/>
        <v>0</v>
      </c>
      <c r="AN40" s="11">
        <f t="shared" si="58"/>
        <v>9</v>
      </c>
      <c r="AO40" s="11">
        <f t="shared" si="59"/>
        <v>9</v>
      </c>
      <c r="AP40" s="12"/>
      <c r="AQ40" s="37">
        <v>1</v>
      </c>
      <c r="AR40" s="37">
        <v>0</v>
      </c>
      <c r="AS40" s="37">
        <v>13</v>
      </c>
      <c r="AT40" s="37">
        <v>2</v>
      </c>
      <c r="AU40" s="11">
        <f t="shared" si="60"/>
        <v>1</v>
      </c>
      <c r="AV40" s="11">
        <f t="shared" si="61"/>
        <v>15</v>
      </c>
      <c r="AW40" s="11">
        <f t="shared" si="62"/>
        <v>16</v>
      </c>
      <c r="AX40" s="11"/>
    </row>
    <row r="41" spans="1:50" ht="20.5" customHeight="1">
      <c r="A41" s="106"/>
      <c r="B41" s="16"/>
      <c r="C41" s="37">
        <v>1</v>
      </c>
      <c r="D41" s="37">
        <v>0</v>
      </c>
      <c r="E41" s="37">
        <v>14</v>
      </c>
      <c r="F41" s="37">
        <v>1</v>
      </c>
      <c r="G41" s="11">
        <f t="shared" si="45"/>
        <v>1</v>
      </c>
      <c r="H41" s="11">
        <f t="shared" si="46"/>
        <v>15</v>
      </c>
      <c r="I41" s="11">
        <f t="shared" si="47"/>
        <v>16</v>
      </c>
      <c r="J41" s="12"/>
      <c r="K41" s="37">
        <v>2</v>
      </c>
      <c r="L41" s="37">
        <v>1</v>
      </c>
      <c r="M41" s="37">
        <v>2</v>
      </c>
      <c r="N41" s="37">
        <v>3</v>
      </c>
      <c r="O41" s="11">
        <f t="shared" si="48"/>
        <v>3</v>
      </c>
      <c r="P41" s="11">
        <f t="shared" si="49"/>
        <v>5</v>
      </c>
      <c r="Q41" s="11">
        <f t="shared" si="50"/>
        <v>8</v>
      </c>
      <c r="R41" s="12"/>
      <c r="S41" s="37">
        <v>1</v>
      </c>
      <c r="T41" s="37">
        <v>0</v>
      </c>
      <c r="U41" s="37">
        <v>8</v>
      </c>
      <c r="V41" s="37">
        <v>2</v>
      </c>
      <c r="W41" s="11">
        <f t="shared" si="51"/>
        <v>1</v>
      </c>
      <c r="X41" s="11">
        <f t="shared" si="52"/>
        <v>10</v>
      </c>
      <c r="Y41" s="11">
        <f t="shared" si="53"/>
        <v>11</v>
      </c>
      <c r="Z41" s="12"/>
      <c r="AA41" s="37">
        <v>0</v>
      </c>
      <c r="AB41" s="37">
        <v>0</v>
      </c>
      <c r="AC41" s="37">
        <v>14</v>
      </c>
      <c r="AD41" s="37">
        <v>1</v>
      </c>
      <c r="AE41" s="11">
        <f t="shared" si="54"/>
        <v>0</v>
      </c>
      <c r="AF41" s="11">
        <f t="shared" si="55"/>
        <v>15</v>
      </c>
      <c r="AG41" s="11">
        <f t="shared" si="56"/>
        <v>15</v>
      </c>
      <c r="AH41" s="12"/>
      <c r="AI41" s="37">
        <v>2</v>
      </c>
      <c r="AJ41" s="37">
        <v>0</v>
      </c>
      <c r="AK41" s="37">
        <v>9</v>
      </c>
      <c r="AL41" s="37">
        <v>1</v>
      </c>
      <c r="AM41" s="11">
        <f t="shared" si="57"/>
        <v>2</v>
      </c>
      <c r="AN41" s="11">
        <f t="shared" si="58"/>
        <v>10</v>
      </c>
      <c r="AO41" s="11">
        <f t="shared" si="59"/>
        <v>12</v>
      </c>
      <c r="AP41" s="12"/>
      <c r="AQ41" s="37">
        <v>0</v>
      </c>
      <c r="AR41" s="37">
        <v>0</v>
      </c>
      <c r="AS41" s="37">
        <v>4</v>
      </c>
      <c r="AT41" s="37">
        <v>1</v>
      </c>
      <c r="AU41" s="11">
        <f t="shared" si="60"/>
        <v>0</v>
      </c>
      <c r="AV41" s="11">
        <f t="shared" si="61"/>
        <v>5</v>
      </c>
      <c r="AW41" s="11">
        <f t="shared" si="62"/>
        <v>5</v>
      </c>
      <c r="AX41" s="11"/>
    </row>
    <row r="42" spans="1:50" ht="20.5" customHeight="1">
      <c r="A42" s="106"/>
      <c r="B42" s="16"/>
      <c r="C42" s="37">
        <v>1</v>
      </c>
      <c r="D42" s="37">
        <v>0</v>
      </c>
      <c r="E42" s="37">
        <v>9</v>
      </c>
      <c r="F42" s="37">
        <v>4</v>
      </c>
      <c r="G42" s="11">
        <f t="shared" si="45"/>
        <v>1</v>
      </c>
      <c r="H42" s="11">
        <f t="shared" si="46"/>
        <v>13</v>
      </c>
      <c r="I42" s="11">
        <f t="shared" si="47"/>
        <v>14</v>
      </c>
      <c r="J42" s="12"/>
      <c r="K42" s="37">
        <v>0</v>
      </c>
      <c r="L42" s="37">
        <v>0</v>
      </c>
      <c r="M42" s="37">
        <v>3</v>
      </c>
      <c r="N42" s="37">
        <v>1</v>
      </c>
      <c r="O42" s="11">
        <f t="shared" si="48"/>
        <v>0</v>
      </c>
      <c r="P42" s="11">
        <f t="shared" si="49"/>
        <v>4</v>
      </c>
      <c r="Q42" s="11">
        <f t="shared" si="50"/>
        <v>4</v>
      </c>
      <c r="R42" s="12"/>
      <c r="S42" s="37">
        <v>0</v>
      </c>
      <c r="T42" s="37">
        <v>0</v>
      </c>
      <c r="U42" s="37">
        <v>2</v>
      </c>
      <c r="V42" s="37">
        <v>8</v>
      </c>
      <c r="W42" s="11">
        <f t="shared" si="51"/>
        <v>0</v>
      </c>
      <c r="X42" s="11">
        <f t="shared" si="52"/>
        <v>10</v>
      </c>
      <c r="Y42" s="11">
        <f t="shared" si="53"/>
        <v>10</v>
      </c>
      <c r="Z42" s="12"/>
      <c r="AA42" s="37">
        <v>0</v>
      </c>
      <c r="AB42" s="37">
        <v>0</v>
      </c>
      <c r="AC42" s="37">
        <v>9</v>
      </c>
      <c r="AD42" s="37">
        <v>2</v>
      </c>
      <c r="AE42" s="11">
        <f t="shared" si="54"/>
        <v>0</v>
      </c>
      <c r="AF42" s="11">
        <f t="shared" si="55"/>
        <v>11</v>
      </c>
      <c r="AG42" s="11">
        <f t="shared" si="56"/>
        <v>11</v>
      </c>
      <c r="AH42" s="12"/>
      <c r="AI42" s="37">
        <v>1</v>
      </c>
      <c r="AJ42" s="37">
        <v>0</v>
      </c>
      <c r="AK42" s="37">
        <v>11</v>
      </c>
      <c r="AL42" s="37">
        <v>4</v>
      </c>
      <c r="AM42" s="11">
        <f t="shared" si="57"/>
        <v>1</v>
      </c>
      <c r="AN42" s="11">
        <f t="shared" si="58"/>
        <v>15</v>
      </c>
      <c r="AO42" s="11">
        <f t="shared" si="59"/>
        <v>16</v>
      </c>
      <c r="AP42" s="12"/>
      <c r="AQ42" s="37">
        <v>0</v>
      </c>
      <c r="AR42" s="37">
        <v>0</v>
      </c>
      <c r="AS42" s="37">
        <v>4</v>
      </c>
      <c r="AT42" s="37">
        <v>2</v>
      </c>
      <c r="AU42" s="11">
        <f t="shared" si="60"/>
        <v>0</v>
      </c>
      <c r="AV42" s="11">
        <f t="shared" si="61"/>
        <v>6</v>
      </c>
      <c r="AW42" s="11">
        <f t="shared" si="62"/>
        <v>6</v>
      </c>
      <c r="AX42" s="11"/>
    </row>
    <row r="43" spans="1:50" ht="20.5" customHeight="1">
      <c r="A43" s="106"/>
      <c r="B43" s="16"/>
      <c r="C43" s="37">
        <v>0</v>
      </c>
      <c r="D43" s="37">
        <v>0</v>
      </c>
      <c r="E43" s="37">
        <v>15</v>
      </c>
      <c r="F43" s="37">
        <v>5</v>
      </c>
      <c r="G43" s="11">
        <f t="shared" si="45"/>
        <v>0</v>
      </c>
      <c r="H43" s="11">
        <f t="shared" si="46"/>
        <v>20</v>
      </c>
      <c r="I43" s="11">
        <f t="shared" si="47"/>
        <v>20</v>
      </c>
      <c r="J43" s="12"/>
      <c r="K43" s="37">
        <v>1</v>
      </c>
      <c r="L43" s="37">
        <v>0</v>
      </c>
      <c r="M43" s="37">
        <v>17</v>
      </c>
      <c r="N43" s="37">
        <v>3</v>
      </c>
      <c r="O43" s="11">
        <f t="shared" si="48"/>
        <v>1</v>
      </c>
      <c r="P43" s="11">
        <f t="shared" si="49"/>
        <v>20</v>
      </c>
      <c r="Q43" s="11">
        <f t="shared" si="50"/>
        <v>21</v>
      </c>
      <c r="R43" s="12"/>
      <c r="S43" s="37">
        <v>0</v>
      </c>
      <c r="T43" s="37">
        <v>0</v>
      </c>
      <c r="U43" s="37">
        <v>4</v>
      </c>
      <c r="V43" s="37">
        <v>4</v>
      </c>
      <c r="W43" s="11">
        <f t="shared" si="51"/>
        <v>0</v>
      </c>
      <c r="X43" s="11">
        <f t="shared" si="52"/>
        <v>8</v>
      </c>
      <c r="Y43" s="11">
        <f t="shared" si="53"/>
        <v>8</v>
      </c>
      <c r="Z43" s="12"/>
      <c r="AA43" s="37">
        <v>1</v>
      </c>
      <c r="AB43" s="37">
        <v>0</v>
      </c>
      <c r="AC43" s="37">
        <v>7</v>
      </c>
      <c r="AD43" s="37">
        <v>2</v>
      </c>
      <c r="AE43" s="11">
        <f t="shared" si="54"/>
        <v>1</v>
      </c>
      <c r="AF43" s="11">
        <f t="shared" si="55"/>
        <v>9</v>
      </c>
      <c r="AG43" s="11">
        <f t="shared" si="56"/>
        <v>10</v>
      </c>
      <c r="AH43" s="12"/>
      <c r="AI43" s="37">
        <v>1</v>
      </c>
      <c r="AJ43" s="37">
        <v>0</v>
      </c>
      <c r="AK43" s="37">
        <v>2</v>
      </c>
      <c r="AL43" s="37">
        <v>1</v>
      </c>
      <c r="AM43" s="11">
        <f t="shared" si="57"/>
        <v>1</v>
      </c>
      <c r="AN43" s="11">
        <f t="shared" si="58"/>
        <v>3</v>
      </c>
      <c r="AO43" s="11">
        <f t="shared" si="59"/>
        <v>4</v>
      </c>
      <c r="AP43" s="12"/>
      <c r="AQ43" s="37">
        <v>0</v>
      </c>
      <c r="AR43" s="37">
        <v>0</v>
      </c>
      <c r="AS43" s="37">
        <v>15</v>
      </c>
      <c r="AT43" s="37">
        <v>1</v>
      </c>
      <c r="AU43" s="11">
        <f t="shared" si="60"/>
        <v>0</v>
      </c>
      <c r="AV43" s="11">
        <f t="shared" si="61"/>
        <v>16</v>
      </c>
      <c r="AW43" s="11">
        <f t="shared" si="62"/>
        <v>16</v>
      </c>
      <c r="AX43" s="11"/>
    </row>
    <row r="44" spans="1:50" ht="20.5" customHeight="1">
      <c r="A44" s="106"/>
      <c r="B44" s="16"/>
      <c r="C44" s="37">
        <v>1</v>
      </c>
      <c r="D44" s="37">
        <v>0</v>
      </c>
      <c r="E44" s="37">
        <v>11</v>
      </c>
      <c r="F44" s="37">
        <v>2</v>
      </c>
      <c r="G44" s="11">
        <f t="shared" si="45"/>
        <v>1</v>
      </c>
      <c r="H44" s="11">
        <f t="shared" si="46"/>
        <v>13</v>
      </c>
      <c r="I44" s="11">
        <f t="shared" si="47"/>
        <v>14</v>
      </c>
      <c r="J44" s="12"/>
      <c r="K44" s="12"/>
      <c r="L44" s="12"/>
      <c r="M44" s="12"/>
      <c r="N44" s="12"/>
      <c r="O44" s="12"/>
      <c r="P44" s="12"/>
      <c r="Q44" s="12"/>
      <c r="R44" s="12"/>
      <c r="S44" s="37">
        <v>1</v>
      </c>
      <c r="T44" s="37">
        <v>0</v>
      </c>
      <c r="U44" s="37">
        <v>14</v>
      </c>
      <c r="V44" s="37">
        <v>4</v>
      </c>
      <c r="W44" s="11">
        <f t="shared" si="51"/>
        <v>1</v>
      </c>
      <c r="X44" s="11">
        <f t="shared" si="52"/>
        <v>18</v>
      </c>
      <c r="Y44" s="11">
        <f t="shared" si="53"/>
        <v>19</v>
      </c>
      <c r="Z44" s="12"/>
      <c r="AA44" s="37">
        <v>1</v>
      </c>
      <c r="AB44" s="37">
        <v>0</v>
      </c>
      <c r="AC44" s="37">
        <v>0</v>
      </c>
      <c r="AD44" s="37">
        <v>6</v>
      </c>
      <c r="AE44" s="11">
        <f t="shared" si="54"/>
        <v>1</v>
      </c>
      <c r="AF44" s="11">
        <f t="shared" si="55"/>
        <v>6</v>
      </c>
      <c r="AG44" s="11">
        <f t="shared" si="56"/>
        <v>7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</row>
    <row r="45" spans="1:50" ht="20.5" customHeight="1">
      <c r="A45" s="106"/>
      <c r="B45" s="16"/>
      <c r="C45" s="37"/>
      <c r="D45" s="37"/>
      <c r="E45" s="37"/>
      <c r="F45" s="37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37">
        <v>1</v>
      </c>
      <c r="T45" s="37">
        <v>0</v>
      </c>
      <c r="U45" s="37">
        <v>11</v>
      </c>
      <c r="V45" s="37">
        <v>4</v>
      </c>
      <c r="W45" s="11">
        <f t="shared" si="51"/>
        <v>1</v>
      </c>
      <c r="X45" s="11">
        <f t="shared" si="52"/>
        <v>15</v>
      </c>
      <c r="Y45" s="11">
        <f t="shared" si="53"/>
        <v>16</v>
      </c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</row>
    <row r="46" spans="1:50" ht="20.5" customHeight="1">
      <c r="A46" s="41"/>
      <c r="B46" s="16"/>
      <c r="C46" s="40">
        <f t="shared" ref="C46:I46" si="63">AVERAGE(C33:C44)</f>
        <v>1.9166666666666667</v>
      </c>
      <c r="D46" s="40">
        <f t="shared" si="63"/>
        <v>0</v>
      </c>
      <c r="E46" s="40">
        <f t="shared" si="63"/>
        <v>12.25</v>
      </c>
      <c r="F46" s="40">
        <f t="shared" si="63"/>
        <v>2.25</v>
      </c>
      <c r="G46" s="40">
        <f t="shared" si="63"/>
        <v>1.9166666666666667</v>
      </c>
      <c r="H46" s="40">
        <f t="shared" si="63"/>
        <v>14.5</v>
      </c>
      <c r="I46" s="40">
        <f t="shared" si="63"/>
        <v>16.416666666666668</v>
      </c>
      <c r="J46" s="40"/>
      <c r="K46" s="40">
        <f t="shared" ref="K46:Q46" si="64">AVERAGE(K33:K44)</f>
        <v>3.2727272727272729</v>
      </c>
      <c r="L46" s="40">
        <f t="shared" si="64"/>
        <v>9.0909090909090912E-2</v>
      </c>
      <c r="M46" s="40">
        <f t="shared" si="64"/>
        <v>11.818181818181818</v>
      </c>
      <c r="N46" s="40">
        <f t="shared" si="64"/>
        <v>1.7272727272727273</v>
      </c>
      <c r="O46" s="40">
        <f t="shared" si="64"/>
        <v>3.3636363636363638</v>
      </c>
      <c r="P46" s="40">
        <f t="shared" si="64"/>
        <v>13.545454545454545</v>
      </c>
      <c r="Q46" s="40">
        <f t="shared" si="64"/>
        <v>16.90909090909091</v>
      </c>
      <c r="R46" s="40"/>
      <c r="S46" s="40">
        <f t="shared" ref="S46:Y46" si="65">AVERAGE(S33:S44)</f>
        <v>1.3333333333333333</v>
      </c>
      <c r="T46" s="40">
        <f t="shared" si="65"/>
        <v>0</v>
      </c>
      <c r="U46" s="40">
        <f t="shared" si="65"/>
        <v>8.3333333333333339</v>
      </c>
      <c r="V46" s="40">
        <f t="shared" si="65"/>
        <v>2.4166666666666665</v>
      </c>
      <c r="W46" s="40">
        <f t="shared" si="65"/>
        <v>1.3333333333333333</v>
      </c>
      <c r="X46" s="40">
        <f t="shared" si="65"/>
        <v>10.75</v>
      </c>
      <c r="Y46" s="40">
        <f t="shared" si="65"/>
        <v>12.083333333333334</v>
      </c>
      <c r="Z46" s="40"/>
      <c r="AA46" s="40">
        <f t="shared" ref="AA46:AG46" si="66">AVERAGE(AA33:AA44)</f>
        <v>1.6666666666666667</v>
      </c>
      <c r="AB46" s="40">
        <f t="shared" si="66"/>
        <v>0</v>
      </c>
      <c r="AC46" s="40">
        <f t="shared" si="66"/>
        <v>10</v>
      </c>
      <c r="AD46" s="40">
        <f t="shared" si="66"/>
        <v>1.3333333333333333</v>
      </c>
      <c r="AE46" s="40">
        <f t="shared" si="66"/>
        <v>1.6666666666666667</v>
      </c>
      <c r="AF46" s="40">
        <f t="shared" si="66"/>
        <v>11.333333333333334</v>
      </c>
      <c r="AG46" s="40">
        <f t="shared" si="66"/>
        <v>13</v>
      </c>
      <c r="AH46" s="40"/>
      <c r="AI46" s="40">
        <f t="shared" ref="AI46:AO46" si="67">AVERAGE(AI33:AI44)</f>
        <v>1.2727272727272727</v>
      </c>
      <c r="AJ46" s="40">
        <f t="shared" si="67"/>
        <v>0</v>
      </c>
      <c r="AK46" s="40">
        <f t="shared" si="67"/>
        <v>7.5454545454545459</v>
      </c>
      <c r="AL46" s="40">
        <f t="shared" si="67"/>
        <v>2.1818181818181817</v>
      </c>
      <c r="AM46" s="40">
        <f t="shared" si="67"/>
        <v>1.2727272727272727</v>
      </c>
      <c r="AN46" s="40">
        <f t="shared" si="67"/>
        <v>9.7272727272727266</v>
      </c>
      <c r="AO46" s="40">
        <f t="shared" si="67"/>
        <v>11</v>
      </c>
      <c r="AP46" s="40"/>
      <c r="AQ46" s="40">
        <f t="shared" ref="AQ46:AW46" si="68">AVERAGE(AQ33:AQ44)</f>
        <v>1.1818181818181819</v>
      </c>
      <c r="AR46" s="40">
        <f t="shared" si="68"/>
        <v>0</v>
      </c>
      <c r="AS46" s="40">
        <f t="shared" si="68"/>
        <v>9</v>
      </c>
      <c r="AT46" s="40">
        <f t="shared" si="68"/>
        <v>1.0909090909090908</v>
      </c>
      <c r="AU46" s="40">
        <f t="shared" si="68"/>
        <v>1.1818181818181819</v>
      </c>
      <c r="AV46" s="40">
        <f t="shared" si="68"/>
        <v>10.090909090909092</v>
      </c>
      <c r="AW46" s="40">
        <f t="shared" si="68"/>
        <v>11.272727272727273</v>
      </c>
      <c r="AX46" s="12"/>
    </row>
    <row r="47" spans="1:50" ht="20.5" customHeight="1">
      <c r="A47" s="41"/>
      <c r="B47" s="16"/>
      <c r="C47" s="37"/>
      <c r="D47" s="37"/>
      <c r="E47" s="37"/>
      <c r="F47" s="37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37"/>
      <c r="T47" s="37"/>
      <c r="U47" s="37"/>
      <c r="V47" s="37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</row>
    <row r="48" spans="1:50" ht="20.5" customHeight="1">
      <c r="A48" s="41"/>
      <c r="B48" s="16"/>
      <c r="C48" s="39" t="s">
        <v>20</v>
      </c>
      <c r="D48" s="39" t="s">
        <v>21</v>
      </c>
      <c r="E48" s="39" t="s">
        <v>22</v>
      </c>
      <c r="F48" s="39" t="s">
        <v>23</v>
      </c>
      <c r="G48" s="39" t="s">
        <v>4</v>
      </c>
      <c r="H48" s="39" t="s">
        <v>5</v>
      </c>
      <c r="I48" s="39" t="s">
        <v>24</v>
      </c>
      <c r="J48" s="39"/>
      <c r="K48" s="39" t="s">
        <v>20</v>
      </c>
      <c r="L48" s="39" t="s">
        <v>21</v>
      </c>
      <c r="M48" s="39" t="s">
        <v>22</v>
      </c>
      <c r="N48" s="39" t="s">
        <v>23</v>
      </c>
      <c r="O48" s="39" t="s">
        <v>4</v>
      </c>
      <c r="P48" s="39" t="s">
        <v>5</v>
      </c>
      <c r="Q48" s="39" t="s">
        <v>24</v>
      </c>
      <c r="R48" s="39"/>
      <c r="S48" s="39" t="s">
        <v>20</v>
      </c>
      <c r="T48" s="39" t="s">
        <v>21</v>
      </c>
      <c r="U48" s="39" t="s">
        <v>22</v>
      </c>
      <c r="V48" s="39" t="s">
        <v>23</v>
      </c>
      <c r="W48" s="39" t="s">
        <v>4</v>
      </c>
      <c r="X48" s="39" t="s">
        <v>5</v>
      </c>
      <c r="Y48" s="39" t="s">
        <v>24</v>
      </c>
      <c r="Z48" s="39"/>
      <c r="AA48" s="39" t="s">
        <v>20</v>
      </c>
      <c r="AB48" s="39" t="s">
        <v>21</v>
      </c>
      <c r="AC48" s="39" t="s">
        <v>22</v>
      </c>
      <c r="AD48" s="39" t="s">
        <v>23</v>
      </c>
      <c r="AE48" s="39" t="s">
        <v>4</v>
      </c>
      <c r="AF48" s="39" t="s">
        <v>5</v>
      </c>
      <c r="AG48" s="39" t="s">
        <v>24</v>
      </c>
      <c r="AH48" s="39"/>
      <c r="AI48" s="39" t="s">
        <v>20</v>
      </c>
      <c r="AJ48" s="39" t="s">
        <v>21</v>
      </c>
      <c r="AK48" s="39" t="s">
        <v>22</v>
      </c>
      <c r="AL48" s="39" t="s">
        <v>23</v>
      </c>
      <c r="AM48" s="39" t="s">
        <v>4</v>
      </c>
      <c r="AN48" s="39" t="s">
        <v>5</v>
      </c>
      <c r="AO48" s="39" t="s">
        <v>24</v>
      </c>
      <c r="AP48" s="39"/>
      <c r="AQ48" s="39" t="s">
        <v>20</v>
      </c>
      <c r="AR48" s="39" t="s">
        <v>21</v>
      </c>
      <c r="AS48" s="39" t="s">
        <v>22</v>
      </c>
      <c r="AT48" s="39" t="s">
        <v>23</v>
      </c>
      <c r="AU48" s="39" t="s">
        <v>4</v>
      </c>
      <c r="AV48" s="39" t="s">
        <v>5</v>
      </c>
      <c r="AW48" s="39" t="s">
        <v>24</v>
      </c>
      <c r="AX48" s="12"/>
    </row>
    <row r="49" spans="1:50" ht="20.5" customHeight="1">
      <c r="A49" s="105" t="s">
        <v>26</v>
      </c>
      <c r="B49" s="16"/>
      <c r="C49" s="11">
        <v>5</v>
      </c>
      <c r="D49" s="11">
        <v>0</v>
      </c>
      <c r="E49" s="11">
        <v>13</v>
      </c>
      <c r="F49" s="11">
        <v>3</v>
      </c>
      <c r="G49" s="11">
        <f t="shared" ref="G49:G60" si="69">C49+D49</f>
        <v>5</v>
      </c>
      <c r="H49" s="11">
        <f t="shared" ref="H49:H60" si="70">SUM(E49,F49)</f>
        <v>16</v>
      </c>
      <c r="I49" s="11">
        <f t="shared" ref="I49:I60" si="71">SUM(G49,H49)</f>
        <v>21</v>
      </c>
      <c r="J49" s="11"/>
      <c r="K49" s="11">
        <v>5</v>
      </c>
      <c r="L49" s="11">
        <v>0</v>
      </c>
      <c r="M49" s="11">
        <v>14</v>
      </c>
      <c r="N49" s="11">
        <v>4</v>
      </c>
      <c r="O49" s="11">
        <f t="shared" ref="O49:O60" si="72">SUM(K49,L49)</f>
        <v>5</v>
      </c>
      <c r="P49" s="11">
        <f t="shared" ref="P49:P60" si="73">M49+N49</f>
        <v>18</v>
      </c>
      <c r="Q49" s="11">
        <f t="shared" ref="Q49:Q60" si="74">SUM(O49,P49)</f>
        <v>23</v>
      </c>
      <c r="R49" s="11"/>
      <c r="S49" s="11">
        <v>4</v>
      </c>
      <c r="T49" s="11">
        <v>0</v>
      </c>
      <c r="U49" s="11">
        <v>15</v>
      </c>
      <c r="V49" s="11">
        <v>3</v>
      </c>
      <c r="W49" s="11">
        <f t="shared" ref="W49:W60" si="75">SUM(S49,T49)</f>
        <v>4</v>
      </c>
      <c r="X49" s="11">
        <f t="shared" ref="X49:X60" si="76">SUM(U49,V49)</f>
        <v>18</v>
      </c>
      <c r="Y49" s="11">
        <f t="shared" ref="Y49:Y60" si="77">SUM(W49,X49)</f>
        <v>22</v>
      </c>
      <c r="Z49" s="11"/>
      <c r="AA49" s="11">
        <v>2</v>
      </c>
      <c r="AB49" s="11">
        <v>0</v>
      </c>
      <c r="AC49" s="11">
        <v>4</v>
      </c>
      <c r="AD49" s="11">
        <v>0</v>
      </c>
      <c r="AE49" s="11">
        <f t="shared" ref="AE49:AE59" si="78">SUM(AA49,AB49)</f>
        <v>2</v>
      </c>
      <c r="AF49" s="11">
        <f t="shared" ref="AF49:AF59" si="79">AC49+AD49</f>
        <v>4</v>
      </c>
      <c r="AG49" s="11">
        <f t="shared" ref="AG49:AG59" si="80">AE49+AF49</f>
        <v>6</v>
      </c>
      <c r="AH49" s="11"/>
      <c r="AI49" s="11">
        <v>1</v>
      </c>
      <c r="AJ49" s="11">
        <v>0</v>
      </c>
      <c r="AK49" s="11">
        <v>10</v>
      </c>
      <c r="AL49" s="11">
        <v>2</v>
      </c>
      <c r="AM49" s="11">
        <f t="shared" ref="AM49:AM58" si="81">SUM(AI49,AJ49)</f>
        <v>1</v>
      </c>
      <c r="AN49" s="11">
        <f t="shared" ref="AN49:AN58" si="82">AK49+AL49</f>
        <v>12</v>
      </c>
      <c r="AO49" s="11">
        <f t="shared" ref="AO49:AO58" si="83">AM49+AN49</f>
        <v>13</v>
      </c>
      <c r="AP49" s="11"/>
      <c r="AQ49" s="11">
        <v>1</v>
      </c>
      <c r="AR49" s="11">
        <v>0</v>
      </c>
      <c r="AS49" s="11">
        <v>17</v>
      </c>
      <c r="AT49" s="11">
        <v>3</v>
      </c>
      <c r="AU49" s="11">
        <f t="shared" ref="AU49:AU59" si="84">SUM(AQ49,AR49)</f>
        <v>1</v>
      </c>
      <c r="AV49" s="11">
        <f t="shared" ref="AV49:AV59" si="85">SUM(AS49,AT49)</f>
        <v>20</v>
      </c>
      <c r="AW49" s="11">
        <f t="shared" ref="AW49:AW59" si="86">AU49+AV49</f>
        <v>21</v>
      </c>
      <c r="AX49" s="11"/>
    </row>
    <row r="50" spans="1:50" ht="20.5" customHeight="1">
      <c r="A50" s="106"/>
      <c r="B50" s="16"/>
      <c r="C50" s="11">
        <v>2</v>
      </c>
      <c r="D50" s="11">
        <v>0</v>
      </c>
      <c r="E50" s="11">
        <v>9</v>
      </c>
      <c r="F50" s="11">
        <v>1</v>
      </c>
      <c r="G50" s="11">
        <f t="shared" si="69"/>
        <v>2</v>
      </c>
      <c r="H50" s="11">
        <f t="shared" si="70"/>
        <v>10</v>
      </c>
      <c r="I50" s="11">
        <f t="shared" si="71"/>
        <v>12</v>
      </c>
      <c r="J50" s="11"/>
      <c r="K50" s="11">
        <v>9</v>
      </c>
      <c r="L50" s="11">
        <v>0</v>
      </c>
      <c r="M50" s="11">
        <v>22</v>
      </c>
      <c r="N50" s="11">
        <v>3</v>
      </c>
      <c r="O50" s="11">
        <f t="shared" si="72"/>
        <v>9</v>
      </c>
      <c r="P50" s="11">
        <f t="shared" si="73"/>
        <v>25</v>
      </c>
      <c r="Q50" s="11">
        <f t="shared" si="74"/>
        <v>34</v>
      </c>
      <c r="R50" s="11"/>
      <c r="S50" s="11">
        <v>5</v>
      </c>
      <c r="T50" s="11">
        <v>0</v>
      </c>
      <c r="U50" s="11">
        <v>14</v>
      </c>
      <c r="V50" s="11">
        <v>2</v>
      </c>
      <c r="W50" s="11">
        <f t="shared" si="75"/>
        <v>5</v>
      </c>
      <c r="X50" s="11">
        <f t="shared" si="76"/>
        <v>16</v>
      </c>
      <c r="Y50" s="11">
        <f t="shared" si="77"/>
        <v>21</v>
      </c>
      <c r="Z50" s="11"/>
      <c r="AA50" s="11">
        <v>2</v>
      </c>
      <c r="AB50" s="11">
        <v>0</v>
      </c>
      <c r="AC50" s="11">
        <v>4</v>
      </c>
      <c r="AD50" s="11">
        <v>0</v>
      </c>
      <c r="AE50" s="11">
        <f t="shared" si="78"/>
        <v>2</v>
      </c>
      <c r="AF50" s="11">
        <f t="shared" si="79"/>
        <v>4</v>
      </c>
      <c r="AG50" s="11">
        <f t="shared" si="80"/>
        <v>6</v>
      </c>
      <c r="AH50" s="11"/>
      <c r="AI50" s="11">
        <v>3</v>
      </c>
      <c r="AJ50" s="11">
        <v>0</v>
      </c>
      <c r="AK50" s="11">
        <v>14</v>
      </c>
      <c r="AL50" s="11">
        <v>0</v>
      </c>
      <c r="AM50" s="11">
        <f t="shared" si="81"/>
        <v>3</v>
      </c>
      <c r="AN50" s="11">
        <f t="shared" si="82"/>
        <v>14</v>
      </c>
      <c r="AO50" s="11">
        <f t="shared" si="83"/>
        <v>17</v>
      </c>
      <c r="AP50" s="11"/>
      <c r="AQ50" s="11">
        <v>4</v>
      </c>
      <c r="AR50" s="11">
        <v>0</v>
      </c>
      <c r="AS50" s="11">
        <v>15</v>
      </c>
      <c r="AT50" s="11">
        <v>2</v>
      </c>
      <c r="AU50" s="11">
        <f t="shared" si="84"/>
        <v>4</v>
      </c>
      <c r="AV50" s="11">
        <f t="shared" si="85"/>
        <v>17</v>
      </c>
      <c r="AW50" s="11">
        <f t="shared" si="86"/>
        <v>21</v>
      </c>
      <c r="AX50" s="11"/>
    </row>
    <row r="51" spans="1:50" ht="20.5" customHeight="1">
      <c r="A51" s="106"/>
      <c r="B51" s="16"/>
      <c r="C51" s="11">
        <v>4</v>
      </c>
      <c r="D51" s="11">
        <v>0</v>
      </c>
      <c r="E51" s="11">
        <v>15</v>
      </c>
      <c r="F51" s="11">
        <v>2</v>
      </c>
      <c r="G51" s="11">
        <f t="shared" si="69"/>
        <v>4</v>
      </c>
      <c r="H51" s="11">
        <f t="shared" si="70"/>
        <v>17</v>
      </c>
      <c r="I51" s="11">
        <f t="shared" si="71"/>
        <v>21</v>
      </c>
      <c r="J51" s="11"/>
      <c r="K51" s="11">
        <v>7</v>
      </c>
      <c r="L51" s="11">
        <v>0</v>
      </c>
      <c r="M51" s="11">
        <v>15</v>
      </c>
      <c r="N51" s="11">
        <v>2</v>
      </c>
      <c r="O51" s="11">
        <f t="shared" si="72"/>
        <v>7</v>
      </c>
      <c r="P51" s="11">
        <f t="shared" si="73"/>
        <v>17</v>
      </c>
      <c r="Q51" s="11">
        <f t="shared" si="74"/>
        <v>24</v>
      </c>
      <c r="R51" s="11"/>
      <c r="S51" s="11">
        <v>3</v>
      </c>
      <c r="T51" s="11">
        <v>0</v>
      </c>
      <c r="U51" s="11">
        <v>17</v>
      </c>
      <c r="V51" s="11">
        <v>2</v>
      </c>
      <c r="W51" s="11">
        <f t="shared" si="75"/>
        <v>3</v>
      </c>
      <c r="X51" s="11">
        <f t="shared" si="76"/>
        <v>19</v>
      </c>
      <c r="Y51" s="11">
        <f t="shared" si="77"/>
        <v>22</v>
      </c>
      <c r="Z51" s="11"/>
      <c r="AA51" s="11">
        <v>1</v>
      </c>
      <c r="AB51" s="11">
        <v>0</v>
      </c>
      <c r="AC51" s="11">
        <v>8</v>
      </c>
      <c r="AD51" s="11">
        <v>0</v>
      </c>
      <c r="AE51" s="11">
        <f t="shared" si="78"/>
        <v>1</v>
      </c>
      <c r="AF51" s="11">
        <f t="shared" si="79"/>
        <v>8</v>
      </c>
      <c r="AG51" s="11">
        <f t="shared" si="80"/>
        <v>9</v>
      </c>
      <c r="AH51" s="11"/>
      <c r="AI51" s="11">
        <v>4</v>
      </c>
      <c r="AJ51" s="11">
        <v>0</v>
      </c>
      <c r="AK51" s="11">
        <v>10</v>
      </c>
      <c r="AL51" s="11">
        <v>0</v>
      </c>
      <c r="AM51" s="11">
        <f t="shared" si="81"/>
        <v>4</v>
      </c>
      <c r="AN51" s="11">
        <f t="shared" si="82"/>
        <v>10</v>
      </c>
      <c r="AO51" s="11">
        <f t="shared" si="83"/>
        <v>14</v>
      </c>
      <c r="AP51" s="11"/>
      <c r="AQ51" s="11">
        <v>5</v>
      </c>
      <c r="AR51" s="11">
        <v>0</v>
      </c>
      <c r="AS51" s="11">
        <v>10</v>
      </c>
      <c r="AT51" s="11">
        <v>2</v>
      </c>
      <c r="AU51" s="11">
        <f t="shared" si="84"/>
        <v>5</v>
      </c>
      <c r="AV51" s="11">
        <f t="shared" si="85"/>
        <v>12</v>
      </c>
      <c r="AW51" s="11">
        <f t="shared" si="86"/>
        <v>17</v>
      </c>
      <c r="AX51" s="11"/>
    </row>
    <row r="52" spans="1:50" ht="20.5" customHeight="1">
      <c r="A52" s="106"/>
      <c r="B52" s="16"/>
      <c r="C52" s="11">
        <v>2</v>
      </c>
      <c r="D52" s="11">
        <v>0</v>
      </c>
      <c r="E52" s="11">
        <v>14</v>
      </c>
      <c r="F52" s="11">
        <v>3</v>
      </c>
      <c r="G52" s="11">
        <f t="shared" si="69"/>
        <v>2</v>
      </c>
      <c r="H52" s="11">
        <f t="shared" si="70"/>
        <v>17</v>
      </c>
      <c r="I52" s="11">
        <f t="shared" si="71"/>
        <v>19</v>
      </c>
      <c r="J52" s="11"/>
      <c r="K52" s="11">
        <v>6</v>
      </c>
      <c r="L52" s="11">
        <v>1</v>
      </c>
      <c r="M52" s="11">
        <v>7</v>
      </c>
      <c r="N52" s="11">
        <v>5</v>
      </c>
      <c r="O52" s="11">
        <f t="shared" si="72"/>
        <v>7</v>
      </c>
      <c r="P52" s="11">
        <f t="shared" si="73"/>
        <v>12</v>
      </c>
      <c r="Q52" s="11">
        <f t="shared" si="74"/>
        <v>19</v>
      </c>
      <c r="R52" s="11"/>
      <c r="S52" s="11">
        <v>1</v>
      </c>
      <c r="T52" s="11">
        <v>0</v>
      </c>
      <c r="U52" s="11">
        <v>11</v>
      </c>
      <c r="V52" s="11">
        <v>2</v>
      </c>
      <c r="W52" s="11">
        <f t="shared" si="75"/>
        <v>1</v>
      </c>
      <c r="X52" s="11">
        <f t="shared" si="76"/>
        <v>13</v>
      </c>
      <c r="Y52" s="11">
        <f t="shared" si="77"/>
        <v>14</v>
      </c>
      <c r="Z52" s="11"/>
      <c r="AA52" s="11">
        <v>3</v>
      </c>
      <c r="AB52" s="11">
        <v>0</v>
      </c>
      <c r="AC52" s="11">
        <v>12</v>
      </c>
      <c r="AD52" s="11">
        <v>0</v>
      </c>
      <c r="AE52" s="11">
        <f t="shared" si="78"/>
        <v>3</v>
      </c>
      <c r="AF52" s="11">
        <f t="shared" si="79"/>
        <v>12</v>
      </c>
      <c r="AG52" s="11">
        <f t="shared" si="80"/>
        <v>15</v>
      </c>
      <c r="AH52" s="11"/>
      <c r="AI52" s="11">
        <v>3</v>
      </c>
      <c r="AJ52" s="11">
        <v>0</v>
      </c>
      <c r="AK52" s="11">
        <v>9</v>
      </c>
      <c r="AL52" s="11">
        <v>1</v>
      </c>
      <c r="AM52" s="11">
        <f t="shared" si="81"/>
        <v>3</v>
      </c>
      <c r="AN52" s="11">
        <f t="shared" si="82"/>
        <v>10</v>
      </c>
      <c r="AO52" s="11">
        <f t="shared" si="83"/>
        <v>13</v>
      </c>
      <c r="AP52" s="11"/>
      <c r="AQ52" s="11">
        <v>0</v>
      </c>
      <c r="AR52" s="11">
        <v>0</v>
      </c>
      <c r="AS52" s="11">
        <v>7</v>
      </c>
      <c r="AT52" s="11">
        <v>0</v>
      </c>
      <c r="AU52" s="11">
        <f t="shared" si="84"/>
        <v>0</v>
      </c>
      <c r="AV52" s="11">
        <f t="shared" si="85"/>
        <v>7</v>
      </c>
      <c r="AW52" s="11">
        <f t="shared" si="86"/>
        <v>7</v>
      </c>
      <c r="AX52" s="11"/>
    </row>
    <row r="53" spans="1:50" ht="20.5" customHeight="1">
      <c r="A53" s="106"/>
      <c r="B53" s="16"/>
      <c r="C53" s="11">
        <v>1</v>
      </c>
      <c r="D53" s="11">
        <v>0</v>
      </c>
      <c r="E53" s="11">
        <v>4</v>
      </c>
      <c r="F53" s="11">
        <v>0</v>
      </c>
      <c r="G53" s="11">
        <f t="shared" si="69"/>
        <v>1</v>
      </c>
      <c r="H53" s="11">
        <f t="shared" si="70"/>
        <v>4</v>
      </c>
      <c r="I53" s="11">
        <f t="shared" si="71"/>
        <v>5</v>
      </c>
      <c r="J53" s="11"/>
      <c r="K53" s="11">
        <v>3</v>
      </c>
      <c r="L53" s="11">
        <v>0</v>
      </c>
      <c r="M53" s="11">
        <v>12</v>
      </c>
      <c r="N53" s="11">
        <v>1</v>
      </c>
      <c r="O53" s="11">
        <f t="shared" si="72"/>
        <v>3</v>
      </c>
      <c r="P53" s="11">
        <f t="shared" si="73"/>
        <v>13</v>
      </c>
      <c r="Q53" s="11">
        <f t="shared" si="74"/>
        <v>16</v>
      </c>
      <c r="R53" s="11"/>
      <c r="S53" s="11">
        <v>3</v>
      </c>
      <c r="T53" s="11">
        <v>0</v>
      </c>
      <c r="U53" s="11">
        <v>13</v>
      </c>
      <c r="V53" s="11">
        <v>0</v>
      </c>
      <c r="W53" s="11">
        <f t="shared" si="75"/>
        <v>3</v>
      </c>
      <c r="X53" s="11">
        <f t="shared" si="76"/>
        <v>13</v>
      </c>
      <c r="Y53" s="11">
        <f t="shared" si="77"/>
        <v>16</v>
      </c>
      <c r="Z53" s="11"/>
      <c r="AA53" s="11">
        <v>4</v>
      </c>
      <c r="AB53" s="11">
        <v>0</v>
      </c>
      <c r="AC53" s="11">
        <v>13</v>
      </c>
      <c r="AD53" s="11">
        <v>0</v>
      </c>
      <c r="AE53" s="11">
        <f t="shared" si="78"/>
        <v>4</v>
      </c>
      <c r="AF53" s="11">
        <f t="shared" si="79"/>
        <v>13</v>
      </c>
      <c r="AG53" s="11">
        <f t="shared" si="80"/>
        <v>17</v>
      </c>
      <c r="AH53" s="11"/>
      <c r="AI53" s="11">
        <v>0</v>
      </c>
      <c r="AJ53" s="11">
        <v>0</v>
      </c>
      <c r="AK53" s="11">
        <v>11</v>
      </c>
      <c r="AL53" s="11">
        <v>0</v>
      </c>
      <c r="AM53" s="11">
        <f t="shared" si="81"/>
        <v>0</v>
      </c>
      <c r="AN53" s="11">
        <f t="shared" si="82"/>
        <v>11</v>
      </c>
      <c r="AO53" s="11">
        <f t="shared" si="83"/>
        <v>11</v>
      </c>
      <c r="AP53" s="11"/>
      <c r="AQ53" s="11">
        <v>0</v>
      </c>
      <c r="AR53" s="11">
        <v>0</v>
      </c>
      <c r="AS53" s="11">
        <v>8</v>
      </c>
      <c r="AT53" s="11">
        <v>1</v>
      </c>
      <c r="AU53" s="11">
        <f t="shared" si="84"/>
        <v>0</v>
      </c>
      <c r="AV53" s="11">
        <f t="shared" si="85"/>
        <v>9</v>
      </c>
      <c r="AW53" s="11">
        <f t="shared" si="86"/>
        <v>9</v>
      </c>
      <c r="AX53" s="11"/>
    </row>
    <row r="54" spans="1:50" ht="20.5" customHeight="1">
      <c r="A54" s="106"/>
      <c r="B54" s="16"/>
      <c r="C54" s="11">
        <v>6</v>
      </c>
      <c r="D54" s="11">
        <v>0</v>
      </c>
      <c r="E54" s="11">
        <v>14</v>
      </c>
      <c r="F54" s="11">
        <v>2</v>
      </c>
      <c r="G54" s="11">
        <f t="shared" si="69"/>
        <v>6</v>
      </c>
      <c r="H54" s="11">
        <f t="shared" si="70"/>
        <v>16</v>
      </c>
      <c r="I54" s="11">
        <f t="shared" si="71"/>
        <v>22</v>
      </c>
      <c r="J54" s="11"/>
      <c r="K54" s="11">
        <v>3</v>
      </c>
      <c r="L54" s="11">
        <v>0</v>
      </c>
      <c r="M54" s="11">
        <v>18</v>
      </c>
      <c r="N54" s="11">
        <v>2</v>
      </c>
      <c r="O54" s="11">
        <f t="shared" si="72"/>
        <v>3</v>
      </c>
      <c r="P54" s="11">
        <f t="shared" si="73"/>
        <v>20</v>
      </c>
      <c r="Q54" s="11">
        <f t="shared" si="74"/>
        <v>23</v>
      </c>
      <c r="R54" s="11"/>
      <c r="S54" s="11">
        <v>3</v>
      </c>
      <c r="T54" s="11">
        <v>0</v>
      </c>
      <c r="U54" s="11">
        <v>13</v>
      </c>
      <c r="V54" s="11">
        <v>0</v>
      </c>
      <c r="W54" s="11">
        <f t="shared" si="75"/>
        <v>3</v>
      </c>
      <c r="X54" s="11">
        <f t="shared" si="76"/>
        <v>13</v>
      </c>
      <c r="Y54" s="11">
        <f t="shared" si="77"/>
        <v>16</v>
      </c>
      <c r="Z54" s="11"/>
      <c r="AA54" s="37">
        <v>0</v>
      </c>
      <c r="AB54" s="37">
        <v>0</v>
      </c>
      <c r="AC54" s="37">
        <v>6</v>
      </c>
      <c r="AD54" s="37">
        <v>1</v>
      </c>
      <c r="AE54" s="11">
        <f t="shared" si="78"/>
        <v>0</v>
      </c>
      <c r="AF54" s="11">
        <f t="shared" si="79"/>
        <v>7</v>
      </c>
      <c r="AG54" s="11">
        <f t="shared" si="80"/>
        <v>7</v>
      </c>
      <c r="AH54" s="12"/>
      <c r="AI54" s="37">
        <v>0</v>
      </c>
      <c r="AJ54" s="37">
        <v>0</v>
      </c>
      <c r="AK54" s="37">
        <v>4</v>
      </c>
      <c r="AL54" s="37">
        <v>0</v>
      </c>
      <c r="AM54" s="11">
        <f t="shared" si="81"/>
        <v>0</v>
      </c>
      <c r="AN54" s="11">
        <f t="shared" si="82"/>
        <v>4</v>
      </c>
      <c r="AO54" s="11">
        <f t="shared" si="83"/>
        <v>4</v>
      </c>
      <c r="AP54" s="12"/>
      <c r="AQ54" s="37">
        <v>0</v>
      </c>
      <c r="AR54" s="37">
        <v>0</v>
      </c>
      <c r="AS54" s="37">
        <v>7</v>
      </c>
      <c r="AT54" s="37">
        <v>2</v>
      </c>
      <c r="AU54" s="11">
        <f t="shared" si="84"/>
        <v>0</v>
      </c>
      <c r="AV54" s="11">
        <f t="shared" si="85"/>
        <v>9</v>
      </c>
      <c r="AW54" s="11">
        <f t="shared" si="86"/>
        <v>9</v>
      </c>
      <c r="AX54" s="11"/>
    </row>
    <row r="55" spans="1:50" ht="20.5" customHeight="1">
      <c r="A55" s="106"/>
      <c r="B55" s="16"/>
      <c r="C55" s="37">
        <v>0</v>
      </c>
      <c r="D55" s="37">
        <v>0</v>
      </c>
      <c r="E55" s="37">
        <v>10</v>
      </c>
      <c r="F55" s="37">
        <v>4</v>
      </c>
      <c r="G55" s="11">
        <f t="shared" si="69"/>
        <v>0</v>
      </c>
      <c r="H55" s="11">
        <f t="shared" si="70"/>
        <v>14</v>
      </c>
      <c r="I55" s="11">
        <f t="shared" si="71"/>
        <v>14</v>
      </c>
      <c r="J55" s="12"/>
      <c r="K55" s="37">
        <v>0</v>
      </c>
      <c r="L55" s="37">
        <v>0</v>
      </c>
      <c r="M55" s="37">
        <v>9</v>
      </c>
      <c r="N55" s="37">
        <v>7</v>
      </c>
      <c r="O55" s="11">
        <f t="shared" si="72"/>
        <v>0</v>
      </c>
      <c r="P55" s="11">
        <f t="shared" si="73"/>
        <v>16</v>
      </c>
      <c r="Q55" s="11">
        <f t="shared" si="74"/>
        <v>16</v>
      </c>
      <c r="R55" s="12"/>
      <c r="S55" s="37">
        <v>0</v>
      </c>
      <c r="T55" s="37">
        <v>0</v>
      </c>
      <c r="U55" s="37">
        <v>7</v>
      </c>
      <c r="V55" s="37">
        <v>2</v>
      </c>
      <c r="W55" s="11">
        <f t="shared" si="75"/>
        <v>0</v>
      </c>
      <c r="X55" s="11">
        <f t="shared" si="76"/>
        <v>9</v>
      </c>
      <c r="Y55" s="11">
        <f t="shared" si="77"/>
        <v>9</v>
      </c>
      <c r="Z55" s="12"/>
      <c r="AA55" s="37">
        <v>0</v>
      </c>
      <c r="AB55" s="37">
        <v>0</v>
      </c>
      <c r="AC55" s="37">
        <v>5</v>
      </c>
      <c r="AD55" s="37">
        <v>0</v>
      </c>
      <c r="AE55" s="11">
        <f t="shared" si="78"/>
        <v>0</v>
      </c>
      <c r="AF55" s="11">
        <f t="shared" si="79"/>
        <v>5</v>
      </c>
      <c r="AG55" s="11">
        <f t="shared" si="80"/>
        <v>5</v>
      </c>
      <c r="AH55" s="12"/>
      <c r="AI55" s="37">
        <v>0</v>
      </c>
      <c r="AJ55" s="37">
        <v>0</v>
      </c>
      <c r="AK55" s="37">
        <v>5</v>
      </c>
      <c r="AL55" s="37">
        <v>1</v>
      </c>
      <c r="AM55" s="11">
        <f t="shared" si="81"/>
        <v>0</v>
      </c>
      <c r="AN55" s="11">
        <f t="shared" si="82"/>
        <v>6</v>
      </c>
      <c r="AO55" s="11">
        <f t="shared" si="83"/>
        <v>6</v>
      </c>
      <c r="AP55" s="12"/>
      <c r="AQ55" s="37">
        <v>0</v>
      </c>
      <c r="AR55" s="37">
        <v>0</v>
      </c>
      <c r="AS55" s="37">
        <v>1</v>
      </c>
      <c r="AT55" s="37">
        <v>0</v>
      </c>
      <c r="AU55" s="11">
        <f t="shared" si="84"/>
        <v>0</v>
      </c>
      <c r="AV55" s="11">
        <f t="shared" si="85"/>
        <v>1</v>
      </c>
      <c r="AW55" s="11">
        <f t="shared" si="86"/>
        <v>1</v>
      </c>
      <c r="AX55" s="11"/>
    </row>
    <row r="56" spans="1:50" ht="20.5" customHeight="1">
      <c r="A56" s="106"/>
      <c r="B56" s="16"/>
      <c r="C56" s="37">
        <v>0</v>
      </c>
      <c r="D56" s="37">
        <v>0</v>
      </c>
      <c r="E56" s="37">
        <v>9</v>
      </c>
      <c r="F56" s="37">
        <v>4</v>
      </c>
      <c r="G56" s="11">
        <f t="shared" si="69"/>
        <v>0</v>
      </c>
      <c r="H56" s="11">
        <f t="shared" si="70"/>
        <v>13</v>
      </c>
      <c r="I56" s="11">
        <f t="shared" si="71"/>
        <v>13</v>
      </c>
      <c r="J56" s="12"/>
      <c r="K56" s="37">
        <v>0</v>
      </c>
      <c r="L56" s="37">
        <v>0</v>
      </c>
      <c r="M56" s="37">
        <v>10</v>
      </c>
      <c r="N56" s="37">
        <v>3</v>
      </c>
      <c r="O56" s="11">
        <f t="shared" si="72"/>
        <v>0</v>
      </c>
      <c r="P56" s="11">
        <f t="shared" si="73"/>
        <v>13</v>
      </c>
      <c r="Q56" s="11">
        <f t="shared" si="74"/>
        <v>13</v>
      </c>
      <c r="R56" s="12"/>
      <c r="S56" s="37">
        <v>0</v>
      </c>
      <c r="T56" s="37">
        <v>0</v>
      </c>
      <c r="U56" s="37">
        <v>17</v>
      </c>
      <c r="V56" s="37">
        <v>0</v>
      </c>
      <c r="W56" s="11">
        <f t="shared" si="75"/>
        <v>0</v>
      </c>
      <c r="X56" s="11">
        <f t="shared" si="76"/>
        <v>17</v>
      </c>
      <c r="Y56" s="11">
        <f t="shared" si="77"/>
        <v>17</v>
      </c>
      <c r="Z56" s="12"/>
      <c r="AA56" s="37">
        <v>0</v>
      </c>
      <c r="AB56" s="37">
        <v>0</v>
      </c>
      <c r="AC56" s="37">
        <v>15</v>
      </c>
      <c r="AD56" s="37">
        <v>3</v>
      </c>
      <c r="AE56" s="11">
        <f t="shared" si="78"/>
        <v>0</v>
      </c>
      <c r="AF56" s="11">
        <f t="shared" si="79"/>
        <v>18</v>
      </c>
      <c r="AG56" s="11">
        <f t="shared" si="80"/>
        <v>18</v>
      </c>
      <c r="AH56" s="12"/>
      <c r="AI56" s="37">
        <v>0</v>
      </c>
      <c r="AJ56" s="37">
        <v>0</v>
      </c>
      <c r="AK56" s="37">
        <v>12</v>
      </c>
      <c r="AL56" s="37">
        <v>0</v>
      </c>
      <c r="AM56" s="11">
        <f t="shared" si="81"/>
        <v>0</v>
      </c>
      <c r="AN56" s="11">
        <f t="shared" si="82"/>
        <v>12</v>
      </c>
      <c r="AO56" s="11">
        <f t="shared" si="83"/>
        <v>12</v>
      </c>
      <c r="AP56" s="12"/>
      <c r="AQ56" s="37">
        <v>1</v>
      </c>
      <c r="AR56" s="37">
        <v>0</v>
      </c>
      <c r="AS56" s="37">
        <v>6</v>
      </c>
      <c r="AT56" s="37">
        <v>2</v>
      </c>
      <c r="AU56" s="11">
        <f t="shared" si="84"/>
        <v>1</v>
      </c>
      <c r="AV56" s="11">
        <f t="shared" si="85"/>
        <v>8</v>
      </c>
      <c r="AW56" s="11">
        <f t="shared" si="86"/>
        <v>9</v>
      </c>
      <c r="AX56" s="11"/>
    </row>
    <row r="57" spans="1:50" ht="20.5" customHeight="1">
      <c r="A57" s="106"/>
      <c r="B57" s="16"/>
      <c r="C57" s="37">
        <v>0</v>
      </c>
      <c r="D57" s="37">
        <v>0</v>
      </c>
      <c r="E57" s="37">
        <v>12</v>
      </c>
      <c r="F57" s="37">
        <v>0</v>
      </c>
      <c r="G57" s="11">
        <f t="shared" si="69"/>
        <v>0</v>
      </c>
      <c r="H57" s="11">
        <f t="shared" si="70"/>
        <v>12</v>
      </c>
      <c r="I57" s="11">
        <f t="shared" si="71"/>
        <v>12</v>
      </c>
      <c r="J57" s="12"/>
      <c r="K57" s="37">
        <v>2</v>
      </c>
      <c r="L57" s="37">
        <v>0</v>
      </c>
      <c r="M57" s="37">
        <v>8</v>
      </c>
      <c r="N57" s="37">
        <v>1</v>
      </c>
      <c r="O57" s="11">
        <f t="shared" si="72"/>
        <v>2</v>
      </c>
      <c r="P57" s="11">
        <f t="shared" si="73"/>
        <v>9</v>
      </c>
      <c r="Q57" s="11">
        <f t="shared" si="74"/>
        <v>11</v>
      </c>
      <c r="R57" s="12"/>
      <c r="S57" s="37">
        <v>0</v>
      </c>
      <c r="T57" s="37">
        <v>0</v>
      </c>
      <c r="U57" s="37">
        <v>11</v>
      </c>
      <c r="V57" s="37">
        <v>0</v>
      </c>
      <c r="W57" s="11">
        <f t="shared" si="75"/>
        <v>0</v>
      </c>
      <c r="X57" s="11">
        <f t="shared" si="76"/>
        <v>11</v>
      </c>
      <c r="Y57" s="11">
        <f t="shared" si="77"/>
        <v>11</v>
      </c>
      <c r="Z57" s="12"/>
      <c r="AA57" s="37">
        <v>0</v>
      </c>
      <c r="AB57" s="37">
        <v>0</v>
      </c>
      <c r="AC57" s="37">
        <v>10</v>
      </c>
      <c r="AD57" s="37">
        <v>1</v>
      </c>
      <c r="AE57" s="11">
        <f t="shared" si="78"/>
        <v>0</v>
      </c>
      <c r="AF57" s="11">
        <f t="shared" si="79"/>
        <v>11</v>
      </c>
      <c r="AG57" s="11">
        <f t="shared" si="80"/>
        <v>11</v>
      </c>
      <c r="AH57" s="12"/>
      <c r="AI57" s="37">
        <v>0</v>
      </c>
      <c r="AJ57" s="37">
        <v>0</v>
      </c>
      <c r="AK57" s="37">
        <v>5</v>
      </c>
      <c r="AL57" s="37">
        <v>2</v>
      </c>
      <c r="AM57" s="11">
        <f t="shared" si="81"/>
        <v>0</v>
      </c>
      <c r="AN57" s="11">
        <f t="shared" si="82"/>
        <v>7</v>
      </c>
      <c r="AO57" s="11">
        <f t="shared" si="83"/>
        <v>7</v>
      </c>
      <c r="AP57" s="12"/>
      <c r="AQ57" s="37">
        <v>0</v>
      </c>
      <c r="AR57" s="37">
        <v>0</v>
      </c>
      <c r="AS57" s="37">
        <v>3</v>
      </c>
      <c r="AT57" s="37">
        <v>0</v>
      </c>
      <c r="AU57" s="11">
        <f t="shared" si="84"/>
        <v>0</v>
      </c>
      <c r="AV57" s="11">
        <f t="shared" si="85"/>
        <v>3</v>
      </c>
      <c r="AW57" s="11">
        <f t="shared" si="86"/>
        <v>3</v>
      </c>
      <c r="AX57" s="11"/>
    </row>
    <row r="58" spans="1:50" ht="20.5" customHeight="1">
      <c r="A58" s="106"/>
      <c r="B58" s="16"/>
      <c r="C58" s="37">
        <v>1</v>
      </c>
      <c r="D58" s="37">
        <v>0</v>
      </c>
      <c r="E58" s="37">
        <v>14</v>
      </c>
      <c r="F58" s="37">
        <v>3</v>
      </c>
      <c r="G58" s="11">
        <f t="shared" si="69"/>
        <v>1</v>
      </c>
      <c r="H58" s="11">
        <f t="shared" si="70"/>
        <v>17</v>
      </c>
      <c r="I58" s="11">
        <f t="shared" si="71"/>
        <v>18</v>
      </c>
      <c r="J58" s="12"/>
      <c r="K58" s="37">
        <v>0</v>
      </c>
      <c r="L58" s="37">
        <v>0</v>
      </c>
      <c r="M58" s="37">
        <v>13</v>
      </c>
      <c r="N58" s="37">
        <v>3</v>
      </c>
      <c r="O58" s="11">
        <f t="shared" si="72"/>
        <v>0</v>
      </c>
      <c r="P58" s="11">
        <f t="shared" si="73"/>
        <v>16</v>
      </c>
      <c r="Q58" s="11">
        <f t="shared" si="74"/>
        <v>16</v>
      </c>
      <c r="R58" s="12"/>
      <c r="S58" s="37">
        <v>1</v>
      </c>
      <c r="T58" s="37">
        <v>0</v>
      </c>
      <c r="U58" s="37">
        <v>14</v>
      </c>
      <c r="V58" s="37">
        <v>3</v>
      </c>
      <c r="W58" s="11">
        <f t="shared" si="75"/>
        <v>1</v>
      </c>
      <c r="X58" s="11">
        <f t="shared" si="76"/>
        <v>17</v>
      </c>
      <c r="Y58" s="11">
        <f t="shared" si="77"/>
        <v>18</v>
      </c>
      <c r="Z58" s="12"/>
      <c r="AA58" s="37">
        <v>0</v>
      </c>
      <c r="AB58" s="37">
        <v>0</v>
      </c>
      <c r="AC58" s="37">
        <v>4</v>
      </c>
      <c r="AD58" s="37">
        <v>7</v>
      </c>
      <c r="AE58" s="11">
        <f t="shared" si="78"/>
        <v>0</v>
      </c>
      <c r="AF58" s="11">
        <f t="shared" si="79"/>
        <v>11</v>
      </c>
      <c r="AG58" s="11">
        <f t="shared" si="80"/>
        <v>11</v>
      </c>
      <c r="AH58" s="12"/>
      <c r="AI58" s="37">
        <v>0</v>
      </c>
      <c r="AJ58" s="37">
        <v>0</v>
      </c>
      <c r="AK58" s="37">
        <v>4</v>
      </c>
      <c r="AL58" s="37">
        <v>2</v>
      </c>
      <c r="AM58" s="11">
        <f t="shared" si="81"/>
        <v>0</v>
      </c>
      <c r="AN58" s="11">
        <f t="shared" si="82"/>
        <v>6</v>
      </c>
      <c r="AO58" s="11">
        <f t="shared" si="83"/>
        <v>6</v>
      </c>
      <c r="AP58" s="12"/>
      <c r="AQ58" s="37">
        <v>0</v>
      </c>
      <c r="AR58" s="37">
        <v>0</v>
      </c>
      <c r="AS58" s="37">
        <v>9</v>
      </c>
      <c r="AT58" s="37">
        <v>3</v>
      </c>
      <c r="AU58" s="11">
        <f t="shared" si="84"/>
        <v>0</v>
      </c>
      <c r="AV58" s="11">
        <f t="shared" si="85"/>
        <v>12</v>
      </c>
      <c r="AW58" s="11">
        <f t="shared" si="86"/>
        <v>12</v>
      </c>
      <c r="AX58" s="11"/>
    </row>
    <row r="59" spans="1:50" ht="20.5" customHeight="1">
      <c r="A59" s="106"/>
      <c r="B59" s="16"/>
      <c r="C59" s="37">
        <v>1</v>
      </c>
      <c r="D59" s="37">
        <v>0</v>
      </c>
      <c r="E59" s="37">
        <v>9</v>
      </c>
      <c r="F59" s="37">
        <v>2</v>
      </c>
      <c r="G59" s="11">
        <f t="shared" si="69"/>
        <v>1</v>
      </c>
      <c r="H59" s="11">
        <f t="shared" si="70"/>
        <v>11</v>
      </c>
      <c r="I59" s="11">
        <f t="shared" si="71"/>
        <v>12</v>
      </c>
      <c r="J59" s="12"/>
      <c r="K59" s="37">
        <v>2</v>
      </c>
      <c r="L59" s="37">
        <v>0</v>
      </c>
      <c r="M59" s="37">
        <v>13</v>
      </c>
      <c r="N59" s="37">
        <v>1</v>
      </c>
      <c r="O59" s="11">
        <f t="shared" si="72"/>
        <v>2</v>
      </c>
      <c r="P59" s="11">
        <f t="shared" si="73"/>
        <v>14</v>
      </c>
      <c r="Q59" s="11">
        <f t="shared" si="74"/>
        <v>16</v>
      </c>
      <c r="R59" s="12"/>
      <c r="S59" s="37">
        <v>2</v>
      </c>
      <c r="T59" s="37">
        <v>0</v>
      </c>
      <c r="U59" s="37">
        <v>10</v>
      </c>
      <c r="V59" s="37">
        <v>1</v>
      </c>
      <c r="W59" s="11">
        <f t="shared" si="75"/>
        <v>2</v>
      </c>
      <c r="X59" s="11">
        <f t="shared" si="76"/>
        <v>11</v>
      </c>
      <c r="Y59" s="11">
        <f t="shared" si="77"/>
        <v>13</v>
      </c>
      <c r="Z59" s="12"/>
      <c r="AA59" s="37">
        <v>0</v>
      </c>
      <c r="AB59" s="37">
        <v>0</v>
      </c>
      <c r="AC59" s="37">
        <v>6</v>
      </c>
      <c r="AD59" s="37">
        <v>1</v>
      </c>
      <c r="AE59" s="11">
        <f t="shared" si="78"/>
        <v>0</v>
      </c>
      <c r="AF59" s="11">
        <f t="shared" si="79"/>
        <v>7</v>
      </c>
      <c r="AG59" s="11">
        <f t="shared" si="80"/>
        <v>7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37">
        <v>0</v>
      </c>
      <c r="AR59" s="37">
        <v>0</v>
      </c>
      <c r="AS59" s="37">
        <v>7</v>
      </c>
      <c r="AT59" s="37">
        <v>1</v>
      </c>
      <c r="AU59" s="11">
        <f t="shared" si="84"/>
        <v>0</v>
      </c>
      <c r="AV59" s="11">
        <f t="shared" si="85"/>
        <v>8</v>
      </c>
      <c r="AW59" s="11">
        <f t="shared" si="86"/>
        <v>8</v>
      </c>
      <c r="AX59" s="11"/>
    </row>
    <row r="60" spans="1:50" ht="20.5" customHeight="1">
      <c r="A60" s="106"/>
      <c r="B60" s="16"/>
      <c r="C60" s="37">
        <v>1</v>
      </c>
      <c r="D60" s="37">
        <v>0</v>
      </c>
      <c r="E60" s="37">
        <v>6</v>
      </c>
      <c r="F60" s="37">
        <v>3</v>
      </c>
      <c r="G60" s="11">
        <f t="shared" si="69"/>
        <v>1</v>
      </c>
      <c r="H60" s="11">
        <f t="shared" si="70"/>
        <v>9</v>
      </c>
      <c r="I60" s="11">
        <f t="shared" si="71"/>
        <v>10</v>
      </c>
      <c r="J60" s="12"/>
      <c r="K60" s="37">
        <v>0</v>
      </c>
      <c r="L60" s="37">
        <v>0</v>
      </c>
      <c r="M60" s="37">
        <v>9</v>
      </c>
      <c r="N60" s="37">
        <v>1</v>
      </c>
      <c r="O60" s="11">
        <f t="shared" si="72"/>
        <v>0</v>
      </c>
      <c r="P60" s="11">
        <f t="shared" si="73"/>
        <v>10</v>
      </c>
      <c r="Q60" s="11">
        <f t="shared" si="74"/>
        <v>10</v>
      </c>
      <c r="R60" s="12"/>
      <c r="S60" s="37">
        <v>0</v>
      </c>
      <c r="T60" s="37">
        <v>0</v>
      </c>
      <c r="U60" s="37">
        <v>2</v>
      </c>
      <c r="V60" s="37">
        <v>2</v>
      </c>
      <c r="W60" s="11">
        <f t="shared" si="75"/>
        <v>0</v>
      </c>
      <c r="X60" s="11">
        <f t="shared" si="76"/>
        <v>4</v>
      </c>
      <c r="Y60" s="11">
        <f t="shared" si="77"/>
        <v>4</v>
      </c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</row>
    <row r="61" spans="1:50" ht="20.5" customHeight="1">
      <c r="A61" s="41"/>
      <c r="B61" s="16"/>
      <c r="C61" s="40">
        <f t="shared" ref="C61:I61" si="87">AVERAGE(C49:C60)</f>
        <v>1.9166666666666667</v>
      </c>
      <c r="D61" s="40">
        <f t="shared" si="87"/>
        <v>0</v>
      </c>
      <c r="E61" s="40">
        <f t="shared" si="87"/>
        <v>10.75</v>
      </c>
      <c r="F61" s="40">
        <f t="shared" si="87"/>
        <v>2.25</v>
      </c>
      <c r="G61" s="40">
        <f t="shared" si="87"/>
        <v>1.9166666666666667</v>
      </c>
      <c r="H61" s="40">
        <f t="shared" si="87"/>
        <v>13</v>
      </c>
      <c r="I61" s="40">
        <f t="shared" si="87"/>
        <v>14.916666666666666</v>
      </c>
      <c r="J61" s="40"/>
      <c r="K61" s="40">
        <f t="shared" ref="K61:Q61" si="88">AVERAGE(K49:K60)</f>
        <v>3.0833333333333335</v>
      </c>
      <c r="L61" s="40">
        <f t="shared" si="88"/>
        <v>8.3333333333333329E-2</v>
      </c>
      <c r="M61" s="40">
        <f t="shared" si="88"/>
        <v>12.5</v>
      </c>
      <c r="N61" s="40">
        <f t="shared" si="88"/>
        <v>2.75</v>
      </c>
      <c r="O61" s="40">
        <f t="shared" si="88"/>
        <v>3.1666666666666665</v>
      </c>
      <c r="P61" s="40">
        <f t="shared" si="88"/>
        <v>15.25</v>
      </c>
      <c r="Q61" s="40">
        <f t="shared" si="88"/>
        <v>18.416666666666668</v>
      </c>
      <c r="R61" s="40"/>
      <c r="S61" s="40">
        <f t="shared" ref="S61:Y61" si="89">AVERAGE(S49:S60)</f>
        <v>1.8333333333333333</v>
      </c>
      <c r="T61" s="40">
        <f t="shared" si="89"/>
        <v>0</v>
      </c>
      <c r="U61" s="40">
        <f t="shared" si="89"/>
        <v>12</v>
      </c>
      <c r="V61" s="40">
        <f t="shared" si="89"/>
        <v>1.4166666666666667</v>
      </c>
      <c r="W61" s="40">
        <f t="shared" si="89"/>
        <v>1.8333333333333333</v>
      </c>
      <c r="X61" s="40">
        <f t="shared" si="89"/>
        <v>13.416666666666666</v>
      </c>
      <c r="Y61" s="40">
        <f t="shared" si="89"/>
        <v>15.25</v>
      </c>
      <c r="Z61" s="40"/>
      <c r="AA61" s="40">
        <f t="shared" ref="AA61:AG61" si="90">AVERAGE(AA49:AA60)</f>
        <v>1.0909090909090908</v>
      </c>
      <c r="AB61" s="40">
        <f t="shared" si="90"/>
        <v>0</v>
      </c>
      <c r="AC61" s="40">
        <f t="shared" si="90"/>
        <v>7.9090909090909092</v>
      </c>
      <c r="AD61" s="40">
        <f t="shared" si="90"/>
        <v>1.1818181818181819</v>
      </c>
      <c r="AE61" s="40">
        <f t="shared" si="90"/>
        <v>1.0909090909090908</v>
      </c>
      <c r="AF61" s="40">
        <f t="shared" si="90"/>
        <v>9.0909090909090917</v>
      </c>
      <c r="AG61" s="40">
        <f t="shared" si="90"/>
        <v>10.181818181818182</v>
      </c>
      <c r="AH61" s="40"/>
      <c r="AI61" s="40">
        <f t="shared" ref="AI61:AO61" si="91">AVERAGE(AI49:AI60)</f>
        <v>1.1000000000000001</v>
      </c>
      <c r="AJ61" s="40">
        <f t="shared" si="91"/>
        <v>0</v>
      </c>
      <c r="AK61" s="40">
        <f t="shared" si="91"/>
        <v>8.4</v>
      </c>
      <c r="AL61" s="40">
        <f t="shared" si="91"/>
        <v>0.8</v>
      </c>
      <c r="AM61" s="40">
        <f t="shared" si="91"/>
        <v>1.1000000000000001</v>
      </c>
      <c r="AN61" s="40">
        <f t="shared" si="91"/>
        <v>9.1999999999999993</v>
      </c>
      <c r="AO61" s="40">
        <f t="shared" si="91"/>
        <v>10.3</v>
      </c>
      <c r="AP61" s="40"/>
      <c r="AQ61" s="40">
        <f t="shared" ref="AQ61:AW61" si="92">AVERAGE(AQ49:AQ60)</f>
        <v>1</v>
      </c>
      <c r="AR61" s="40">
        <f t="shared" si="92"/>
        <v>0</v>
      </c>
      <c r="AS61" s="40">
        <f t="shared" si="92"/>
        <v>8.1818181818181817</v>
      </c>
      <c r="AT61" s="40">
        <f t="shared" si="92"/>
        <v>1.4545454545454546</v>
      </c>
      <c r="AU61" s="40">
        <f t="shared" si="92"/>
        <v>1</v>
      </c>
      <c r="AV61" s="40">
        <f t="shared" si="92"/>
        <v>9.6363636363636367</v>
      </c>
      <c r="AW61" s="40">
        <f t="shared" si="92"/>
        <v>10.636363636363637</v>
      </c>
      <c r="AX61" s="12"/>
    </row>
    <row r="62" spans="1:50" ht="20.5" customHeight="1">
      <c r="A62" s="41"/>
      <c r="B62" s="16"/>
      <c r="C62" s="37"/>
      <c r="D62" s="37"/>
      <c r="E62" s="37"/>
      <c r="F62" s="37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37"/>
      <c r="T62" s="37"/>
      <c r="U62" s="37"/>
      <c r="V62" s="37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</row>
    <row r="63" spans="1:50" ht="20.5" customHeight="1">
      <c r="A63" s="41"/>
      <c r="B63" s="16"/>
      <c r="C63" s="39" t="s">
        <v>20</v>
      </c>
      <c r="D63" s="39" t="s">
        <v>21</v>
      </c>
      <c r="E63" s="39" t="s">
        <v>22</v>
      </c>
      <c r="F63" s="39" t="s">
        <v>23</v>
      </c>
      <c r="G63" s="39" t="s">
        <v>4</v>
      </c>
      <c r="H63" s="39" t="s">
        <v>5</v>
      </c>
      <c r="I63" s="39" t="s">
        <v>24</v>
      </c>
      <c r="J63" s="39"/>
      <c r="K63" s="39" t="s">
        <v>20</v>
      </c>
      <c r="L63" s="39" t="s">
        <v>21</v>
      </c>
      <c r="M63" s="39" t="s">
        <v>22</v>
      </c>
      <c r="N63" s="39" t="s">
        <v>23</v>
      </c>
      <c r="O63" s="39" t="s">
        <v>4</v>
      </c>
      <c r="P63" s="39" t="s">
        <v>5</v>
      </c>
      <c r="Q63" s="39" t="s">
        <v>24</v>
      </c>
      <c r="R63" s="39"/>
      <c r="S63" s="39" t="s">
        <v>20</v>
      </c>
      <c r="T63" s="39" t="s">
        <v>21</v>
      </c>
      <c r="U63" s="39" t="s">
        <v>22</v>
      </c>
      <c r="V63" s="39" t="s">
        <v>23</v>
      </c>
      <c r="W63" s="39" t="s">
        <v>4</v>
      </c>
      <c r="X63" s="39" t="s">
        <v>5</v>
      </c>
      <c r="Y63" s="39" t="s">
        <v>24</v>
      </c>
      <c r="Z63" s="39"/>
      <c r="AA63" s="39" t="s">
        <v>20</v>
      </c>
      <c r="AB63" s="39" t="s">
        <v>21</v>
      </c>
      <c r="AC63" s="39" t="s">
        <v>22</v>
      </c>
      <c r="AD63" s="39" t="s">
        <v>23</v>
      </c>
      <c r="AE63" s="39" t="s">
        <v>4</v>
      </c>
      <c r="AF63" s="39" t="s">
        <v>5</v>
      </c>
      <c r="AG63" s="39" t="s">
        <v>24</v>
      </c>
      <c r="AH63" s="39"/>
      <c r="AI63" s="39" t="s">
        <v>20</v>
      </c>
      <c r="AJ63" s="39" t="s">
        <v>21</v>
      </c>
      <c r="AK63" s="39" t="s">
        <v>22</v>
      </c>
      <c r="AL63" s="39" t="s">
        <v>23</v>
      </c>
      <c r="AM63" s="39" t="s">
        <v>4</v>
      </c>
      <c r="AN63" s="39" t="s">
        <v>5</v>
      </c>
      <c r="AO63" s="39" t="s">
        <v>24</v>
      </c>
      <c r="AP63" s="39"/>
      <c r="AQ63" s="39" t="s">
        <v>20</v>
      </c>
      <c r="AR63" s="39" t="s">
        <v>21</v>
      </c>
      <c r="AS63" s="39" t="s">
        <v>22</v>
      </c>
      <c r="AT63" s="39" t="s">
        <v>23</v>
      </c>
      <c r="AU63" s="39" t="s">
        <v>4</v>
      </c>
      <c r="AV63" s="39" t="s">
        <v>5</v>
      </c>
      <c r="AW63" s="39" t="s">
        <v>24</v>
      </c>
      <c r="AX63" s="12"/>
    </row>
    <row r="64" spans="1:50" ht="20.5" customHeight="1">
      <c r="A64" s="105" t="s">
        <v>27</v>
      </c>
      <c r="B64" s="16"/>
      <c r="C64" s="11">
        <v>2</v>
      </c>
      <c r="D64" s="11">
        <v>0</v>
      </c>
      <c r="E64" s="11">
        <v>10</v>
      </c>
      <c r="F64" s="11">
        <v>2</v>
      </c>
      <c r="G64" s="11">
        <f t="shared" ref="G64:G76" si="93">C64+D64</f>
        <v>2</v>
      </c>
      <c r="H64" s="11">
        <f t="shared" ref="H64:H76" si="94">SUM(E64,F64)</f>
        <v>12</v>
      </c>
      <c r="I64" s="11">
        <f t="shared" ref="I64:I76" si="95">SUM(G64,H64)</f>
        <v>14</v>
      </c>
      <c r="J64" s="11"/>
      <c r="K64" s="11">
        <v>5</v>
      </c>
      <c r="L64" s="11">
        <v>0</v>
      </c>
      <c r="M64" s="11">
        <v>4</v>
      </c>
      <c r="N64" s="11">
        <v>2</v>
      </c>
      <c r="O64" s="11">
        <f t="shared" ref="O64:O77" si="96">K64+L64</f>
        <v>5</v>
      </c>
      <c r="P64" s="11">
        <f t="shared" ref="P64:P77" si="97">SUM(M64,N64)</f>
        <v>6</v>
      </c>
      <c r="Q64" s="11">
        <f t="shared" ref="Q64:Q77" si="98">SUM(O64,P64)</f>
        <v>11</v>
      </c>
      <c r="R64" s="11"/>
      <c r="S64" s="11">
        <v>2</v>
      </c>
      <c r="T64" s="11">
        <v>1</v>
      </c>
      <c r="U64" s="11">
        <v>0</v>
      </c>
      <c r="V64" s="11">
        <v>2</v>
      </c>
      <c r="W64" s="11">
        <f t="shared" ref="W64:W75" si="99">S64+T64</f>
        <v>3</v>
      </c>
      <c r="X64" s="11">
        <f t="shared" ref="X64:X75" si="100">SUM(U64,V64)</f>
        <v>2</v>
      </c>
      <c r="Y64" s="11">
        <f t="shared" ref="Y64:Y75" si="101">SUM(W64,X64)</f>
        <v>5</v>
      </c>
      <c r="Z64" s="11"/>
      <c r="AA64" s="11">
        <v>0</v>
      </c>
      <c r="AB64" s="11">
        <v>0</v>
      </c>
      <c r="AC64" s="11">
        <v>0</v>
      </c>
      <c r="AD64" s="11">
        <v>1</v>
      </c>
      <c r="AE64" s="11">
        <f t="shared" ref="AE64:AE76" si="102">AA64+AB64</f>
        <v>0</v>
      </c>
      <c r="AF64" s="11">
        <f t="shared" ref="AF64:AF76" si="103">SUM(AC64,AD64)</f>
        <v>1</v>
      </c>
      <c r="AG64" s="11">
        <f t="shared" ref="AG64:AG76" si="104">SUM(AE64,AF64)</f>
        <v>1</v>
      </c>
      <c r="AH64" s="11"/>
      <c r="AI64" s="11">
        <v>0</v>
      </c>
      <c r="AJ64" s="11">
        <v>0</v>
      </c>
      <c r="AK64" s="11">
        <v>0</v>
      </c>
      <c r="AL64" s="11">
        <v>0</v>
      </c>
      <c r="AM64" s="11">
        <f t="shared" ref="AM64:AM76" si="105">AI64+AJ64</f>
        <v>0</v>
      </c>
      <c r="AN64" s="11">
        <f t="shared" ref="AN64:AN76" si="106">SUM(AK64,AL64)</f>
        <v>0</v>
      </c>
      <c r="AO64" s="11">
        <f t="shared" ref="AO64:AO76" si="107">SUM(AM64,AN64)</f>
        <v>0</v>
      </c>
      <c r="AP64" s="11"/>
      <c r="AQ64" s="11">
        <v>1</v>
      </c>
      <c r="AR64" s="11">
        <v>0</v>
      </c>
      <c r="AS64" s="11">
        <v>0</v>
      </c>
      <c r="AT64" s="11">
        <v>0</v>
      </c>
      <c r="AU64" s="11">
        <f t="shared" ref="AU64:AU73" si="108">AQ64+AR64</f>
        <v>1</v>
      </c>
      <c r="AV64" s="11">
        <f t="shared" ref="AV64:AV73" si="109">SUM(AS64,AT64)</f>
        <v>0</v>
      </c>
      <c r="AW64" s="11">
        <f t="shared" ref="AW64:AW73" si="110">SUM(AU64,AV64)</f>
        <v>1</v>
      </c>
      <c r="AX64" s="11"/>
    </row>
    <row r="65" spans="1:50" ht="20.5" customHeight="1">
      <c r="A65" s="106"/>
      <c r="B65" s="16"/>
      <c r="C65" s="11">
        <v>8</v>
      </c>
      <c r="D65" s="11">
        <v>0</v>
      </c>
      <c r="E65" s="11">
        <v>18</v>
      </c>
      <c r="F65" s="11">
        <v>3</v>
      </c>
      <c r="G65" s="11">
        <f t="shared" si="93"/>
        <v>8</v>
      </c>
      <c r="H65" s="11">
        <f t="shared" si="94"/>
        <v>21</v>
      </c>
      <c r="I65" s="11">
        <f t="shared" si="95"/>
        <v>29</v>
      </c>
      <c r="J65" s="11"/>
      <c r="K65" s="11">
        <v>2</v>
      </c>
      <c r="L65" s="11">
        <v>0</v>
      </c>
      <c r="M65" s="11">
        <v>3</v>
      </c>
      <c r="N65" s="11">
        <v>0</v>
      </c>
      <c r="O65" s="11">
        <f t="shared" si="96"/>
        <v>2</v>
      </c>
      <c r="P65" s="11">
        <f t="shared" si="97"/>
        <v>3</v>
      </c>
      <c r="Q65" s="11">
        <f t="shared" si="98"/>
        <v>5</v>
      </c>
      <c r="R65" s="11"/>
      <c r="S65" s="11">
        <v>0</v>
      </c>
      <c r="T65" s="11">
        <v>0</v>
      </c>
      <c r="U65" s="11">
        <v>0</v>
      </c>
      <c r="V65" s="11">
        <v>1</v>
      </c>
      <c r="W65" s="11">
        <f t="shared" si="99"/>
        <v>0</v>
      </c>
      <c r="X65" s="11">
        <f t="shared" si="100"/>
        <v>1</v>
      </c>
      <c r="Y65" s="11">
        <f t="shared" si="101"/>
        <v>1</v>
      </c>
      <c r="Z65" s="11"/>
      <c r="AA65" s="11">
        <v>0</v>
      </c>
      <c r="AB65" s="11">
        <v>0</v>
      </c>
      <c r="AC65" s="11">
        <v>0</v>
      </c>
      <c r="AD65" s="11">
        <v>0</v>
      </c>
      <c r="AE65" s="11">
        <f t="shared" si="102"/>
        <v>0</v>
      </c>
      <c r="AF65" s="11">
        <f t="shared" si="103"/>
        <v>0</v>
      </c>
      <c r="AG65" s="11">
        <f t="shared" si="104"/>
        <v>0</v>
      </c>
      <c r="AH65" s="11"/>
      <c r="AI65" s="11">
        <v>0</v>
      </c>
      <c r="AJ65" s="11">
        <v>0</v>
      </c>
      <c r="AK65" s="11">
        <v>0</v>
      </c>
      <c r="AL65" s="11">
        <v>0</v>
      </c>
      <c r="AM65" s="11">
        <f t="shared" si="105"/>
        <v>0</v>
      </c>
      <c r="AN65" s="11">
        <f t="shared" si="106"/>
        <v>0</v>
      </c>
      <c r="AO65" s="11">
        <f t="shared" si="107"/>
        <v>0</v>
      </c>
      <c r="AP65" s="11"/>
      <c r="AQ65" s="11">
        <v>0</v>
      </c>
      <c r="AR65" s="11">
        <v>0</v>
      </c>
      <c r="AS65" s="11">
        <v>2</v>
      </c>
      <c r="AT65" s="11">
        <v>2</v>
      </c>
      <c r="AU65" s="11">
        <f t="shared" si="108"/>
        <v>0</v>
      </c>
      <c r="AV65" s="11">
        <f t="shared" si="109"/>
        <v>4</v>
      </c>
      <c r="AW65" s="11">
        <f t="shared" si="110"/>
        <v>4</v>
      </c>
      <c r="AX65" s="11"/>
    </row>
    <row r="66" spans="1:50" ht="20.5" customHeight="1">
      <c r="A66" s="106"/>
      <c r="B66" s="16"/>
      <c r="C66" s="11">
        <v>12</v>
      </c>
      <c r="D66" s="11">
        <v>0</v>
      </c>
      <c r="E66" s="11">
        <v>25</v>
      </c>
      <c r="F66" s="11">
        <v>3</v>
      </c>
      <c r="G66" s="11">
        <f t="shared" si="93"/>
        <v>12</v>
      </c>
      <c r="H66" s="11">
        <f t="shared" si="94"/>
        <v>28</v>
      </c>
      <c r="I66" s="11">
        <f t="shared" si="95"/>
        <v>40</v>
      </c>
      <c r="J66" s="11"/>
      <c r="K66" s="11">
        <v>1</v>
      </c>
      <c r="L66" s="11">
        <v>0</v>
      </c>
      <c r="M66" s="11">
        <v>0</v>
      </c>
      <c r="N66" s="11">
        <v>1</v>
      </c>
      <c r="O66" s="11">
        <f t="shared" si="96"/>
        <v>1</v>
      </c>
      <c r="P66" s="11">
        <f t="shared" si="97"/>
        <v>1</v>
      </c>
      <c r="Q66" s="11">
        <f t="shared" si="98"/>
        <v>2</v>
      </c>
      <c r="R66" s="11"/>
      <c r="S66" s="11">
        <v>0</v>
      </c>
      <c r="T66" s="11">
        <v>0</v>
      </c>
      <c r="U66" s="11">
        <v>0</v>
      </c>
      <c r="V66" s="11">
        <v>0</v>
      </c>
      <c r="W66" s="11">
        <f t="shared" si="99"/>
        <v>0</v>
      </c>
      <c r="X66" s="11">
        <f t="shared" si="100"/>
        <v>0</v>
      </c>
      <c r="Y66" s="11">
        <f t="shared" si="101"/>
        <v>0</v>
      </c>
      <c r="Z66" s="11"/>
      <c r="AA66" s="11">
        <v>0</v>
      </c>
      <c r="AB66" s="11">
        <v>0</v>
      </c>
      <c r="AC66" s="11">
        <v>0</v>
      </c>
      <c r="AD66" s="11">
        <v>0</v>
      </c>
      <c r="AE66" s="11">
        <f t="shared" si="102"/>
        <v>0</v>
      </c>
      <c r="AF66" s="11">
        <f t="shared" si="103"/>
        <v>0</v>
      </c>
      <c r="AG66" s="11">
        <f t="shared" si="104"/>
        <v>0</v>
      </c>
      <c r="AH66" s="11"/>
      <c r="AI66" s="11">
        <v>2</v>
      </c>
      <c r="AJ66" s="11">
        <v>0</v>
      </c>
      <c r="AK66" s="11">
        <v>1</v>
      </c>
      <c r="AL66" s="11">
        <v>0</v>
      </c>
      <c r="AM66" s="11">
        <f t="shared" si="105"/>
        <v>2</v>
      </c>
      <c r="AN66" s="11">
        <f t="shared" si="106"/>
        <v>1</v>
      </c>
      <c r="AO66" s="11">
        <f t="shared" si="107"/>
        <v>3</v>
      </c>
      <c r="AP66" s="11"/>
      <c r="AQ66" s="11">
        <v>3</v>
      </c>
      <c r="AR66" s="11">
        <v>0</v>
      </c>
      <c r="AS66" s="11">
        <v>3</v>
      </c>
      <c r="AT66" s="11">
        <v>1</v>
      </c>
      <c r="AU66" s="11">
        <f t="shared" si="108"/>
        <v>3</v>
      </c>
      <c r="AV66" s="11">
        <f t="shared" si="109"/>
        <v>4</v>
      </c>
      <c r="AW66" s="11">
        <f t="shared" si="110"/>
        <v>7</v>
      </c>
      <c r="AX66" s="11"/>
    </row>
    <row r="67" spans="1:50" ht="20.5" customHeight="1">
      <c r="A67" s="106"/>
      <c r="B67" s="16"/>
      <c r="C67" s="11">
        <v>8</v>
      </c>
      <c r="D67" s="11">
        <v>2</v>
      </c>
      <c r="E67" s="11">
        <v>11</v>
      </c>
      <c r="F67" s="11">
        <v>5</v>
      </c>
      <c r="G67" s="11">
        <f t="shared" si="93"/>
        <v>10</v>
      </c>
      <c r="H67" s="11">
        <f t="shared" si="94"/>
        <v>16</v>
      </c>
      <c r="I67" s="11">
        <f t="shared" si="95"/>
        <v>26</v>
      </c>
      <c r="J67" s="11"/>
      <c r="K67" s="11">
        <v>7</v>
      </c>
      <c r="L67" s="11">
        <v>0</v>
      </c>
      <c r="M67" s="11">
        <v>4</v>
      </c>
      <c r="N67" s="11">
        <v>0</v>
      </c>
      <c r="O67" s="11">
        <f t="shared" si="96"/>
        <v>7</v>
      </c>
      <c r="P67" s="11">
        <f t="shared" si="97"/>
        <v>4</v>
      </c>
      <c r="Q67" s="11">
        <f t="shared" si="98"/>
        <v>11</v>
      </c>
      <c r="R67" s="11"/>
      <c r="S67" s="11">
        <v>0</v>
      </c>
      <c r="T67" s="11">
        <v>0</v>
      </c>
      <c r="U67" s="11">
        <v>1</v>
      </c>
      <c r="V67" s="11">
        <v>0</v>
      </c>
      <c r="W67" s="11">
        <f t="shared" si="99"/>
        <v>0</v>
      </c>
      <c r="X67" s="11">
        <f t="shared" si="100"/>
        <v>1</v>
      </c>
      <c r="Y67" s="11">
        <f t="shared" si="101"/>
        <v>1</v>
      </c>
      <c r="Z67" s="11"/>
      <c r="AA67" s="11">
        <v>1</v>
      </c>
      <c r="AB67" s="11">
        <v>0</v>
      </c>
      <c r="AC67" s="11">
        <v>1</v>
      </c>
      <c r="AD67" s="11">
        <v>0</v>
      </c>
      <c r="AE67" s="11">
        <f t="shared" si="102"/>
        <v>1</v>
      </c>
      <c r="AF67" s="11">
        <f t="shared" si="103"/>
        <v>1</v>
      </c>
      <c r="AG67" s="11">
        <f t="shared" si="104"/>
        <v>2</v>
      </c>
      <c r="AH67" s="11"/>
      <c r="AI67" s="11">
        <v>1</v>
      </c>
      <c r="AJ67" s="11">
        <v>0</v>
      </c>
      <c r="AK67" s="11">
        <v>0</v>
      </c>
      <c r="AL67" s="11">
        <v>0</v>
      </c>
      <c r="AM67" s="11">
        <f t="shared" si="105"/>
        <v>1</v>
      </c>
      <c r="AN67" s="11">
        <f t="shared" si="106"/>
        <v>0</v>
      </c>
      <c r="AO67" s="11">
        <f t="shared" si="107"/>
        <v>1</v>
      </c>
      <c r="AP67" s="11"/>
      <c r="AQ67" s="11">
        <v>5</v>
      </c>
      <c r="AR67" s="11">
        <v>0</v>
      </c>
      <c r="AS67" s="11">
        <v>3</v>
      </c>
      <c r="AT67" s="11">
        <v>1</v>
      </c>
      <c r="AU67" s="11">
        <f t="shared" si="108"/>
        <v>5</v>
      </c>
      <c r="AV67" s="11">
        <f t="shared" si="109"/>
        <v>4</v>
      </c>
      <c r="AW67" s="11">
        <f t="shared" si="110"/>
        <v>9</v>
      </c>
      <c r="AX67" s="11"/>
    </row>
    <row r="68" spans="1:50" ht="20.5" customHeight="1">
      <c r="A68" s="106"/>
      <c r="B68" s="16"/>
      <c r="C68" s="11">
        <v>0</v>
      </c>
      <c r="D68" s="11">
        <v>0</v>
      </c>
      <c r="E68" s="11">
        <v>7</v>
      </c>
      <c r="F68" s="11">
        <v>0</v>
      </c>
      <c r="G68" s="11">
        <f t="shared" si="93"/>
        <v>0</v>
      </c>
      <c r="H68" s="11">
        <f t="shared" si="94"/>
        <v>7</v>
      </c>
      <c r="I68" s="11">
        <f t="shared" si="95"/>
        <v>7</v>
      </c>
      <c r="J68" s="11"/>
      <c r="K68" s="11">
        <v>4</v>
      </c>
      <c r="L68" s="11">
        <v>0</v>
      </c>
      <c r="M68" s="11">
        <v>10</v>
      </c>
      <c r="N68" s="11">
        <v>2</v>
      </c>
      <c r="O68" s="11">
        <f t="shared" si="96"/>
        <v>4</v>
      </c>
      <c r="P68" s="11">
        <f t="shared" si="97"/>
        <v>12</v>
      </c>
      <c r="Q68" s="11">
        <f t="shared" si="98"/>
        <v>16</v>
      </c>
      <c r="R68" s="11"/>
      <c r="S68" s="11">
        <v>4</v>
      </c>
      <c r="T68" s="11">
        <v>0</v>
      </c>
      <c r="U68" s="11">
        <v>1</v>
      </c>
      <c r="V68" s="11">
        <v>0</v>
      </c>
      <c r="W68" s="11">
        <f t="shared" si="99"/>
        <v>4</v>
      </c>
      <c r="X68" s="11">
        <f t="shared" si="100"/>
        <v>1</v>
      </c>
      <c r="Y68" s="11">
        <f t="shared" si="101"/>
        <v>5</v>
      </c>
      <c r="Z68" s="11"/>
      <c r="AA68" s="11">
        <v>1</v>
      </c>
      <c r="AB68" s="11">
        <v>0</v>
      </c>
      <c r="AC68" s="11">
        <v>0</v>
      </c>
      <c r="AD68" s="11">
        <v>0</v>
      </c>
      <c r="AE68" s="11">
        <f t="shared" si="102"/>
        <v>1</v>
      </c>
      <c r="AF68" s="11">
        <f t="shared" si="103"/>
        <v>0</v>
      </c>
      <c r="AG68" s="11">
        <f t="shared" si="104"/>
        <v>1</v>
      </c>
      <c r="AH68" s="11"/>
      <c r="AI68" s="11">
        <v>4</v>
      </c>
      <c r="AJ68" s="11">
        <v>0</v>
      </c>
      <c r="AK68" s="11">
        <v>0</v>
      </c>
      <c r="AL68" s="11">
        <v>0</v>
      </c>
      <c r="AM68" s="11">
        <f t="shared" si="105"/>
        <v>4</v>
      </c>
      <c r="AN68" s="11">
        <f t="shared" si="106"/>
        <v>0</v>
      </c>
      <c r="AO68" s="11">
        <f t="shared" si="107"/>
        <v>4</v>
      </c>
      <c r="AP68" s="11"/>
      <c r="AQ68" s="11">
        <v>0</v>
      </c>
      <c r="AR68" s="11">
        <v>0</v>
      </c>
      <c r="AS68" s="11">
        <v>0</v>
      </c>
      <c r="AT68" s="11">
        <v>0</v>
      </c>
      <c r="AU68" s="11">
        <f t="shared" si="108"/>
        <v>0</v>
      </c>
      <c r="AV68" s="11">
        <f t="shared" si="109"/>
        <v>0</v>
      </c>
      <c r="AW68" s="11">
        <f t="shared" si="110"/>
        <v>0</v>
      </c>
      <c r="AX68" s="11"/>
    </row>
    <row r="69" spans="1:50" ht="20.5" customHeight="1">
      <c r="A69" s="106"/>
      <c r="B69" s="16"/>
      <c r="C69" s="11">
        <v>4</v>
      </c>
      <c r="D69" s="11">
        <v>0</v>
      </c>
      <c r="E69" s="11">
        <v>16</v>
      </c>
      <c r="F69" s="11">
        <v>3</v>
      </c>
      <c r="G69" s="11">
        <f t="shared" si="93"/>
        <v>4</v>
      </c>
      <c r="H69" s="11">
        <f t="shared" si="94"/>
        <v>19</v>
      </c>
      <c r="I69" s="11">
        <f t="shared" si="95"/>
        <v>23</v>
      </c>
      <c r="J69" s="11"/>
      <c r="K69" s="11">
        <v>0</v>
      </c>
      <c r="L69" s="11">
        <v>0</v>
      </c>
      <c r="M69" s="11">
        <v>5</v>
      </c>
      <c r="N69" s="11">
        <v>2</v>
      </c>
      <c r="O69" s="11">
        <f t="shared" si="96"/>
        <v>0</v>
      </c>
      <c r="P69" s="11">
        <f t="shared" si="97"/>
        <v>7</v>
      </c>
      <c r="Q69" s="11">
        <f t="shared" si="98"/>
        <v>7</v>
      </c>
      <c r="R69" s="11"/>
      <c r="S69" s="11">
        <v>1</v>
      </c>
      <c r="T69" s="11">
        <v>0</v>
      </c>
      <c r="U69" s="11">
        <v>3</v>
      </c>
      <c r="V69" s="11">
        <v>3</v>
      </c>
      <c r="W69" s="11">
        <f t="shared" si="99"/>
        <v>1</v>
      </c>
      <c r="X69" s="11">
        <f t="shared" si="100"/>
        <v>6</v>
      </c>
      <c r="Y69" s="11">
        <f t="shared" si="101"/>
        <v>7</v>
      </c>
      <c r="Z69" s="11"/>
      <c r="AA69" s="11">
        <v>0</v>
      </c>
      <c r="AB69" s="11">
        <v>0</v>
      </c>
      <c r="AC69" s="11">
        <v>0</v>
      </c>
      <c r="AD69" s="11">
        <v>0</v>
      </c>
      <c r="AE69" s="11">
        <f t="shared" si="102"/>
        <v>0</v>
      </c>
      <c r="AF69" s="11">
        <f t="shared" si="103"/>
        <v>0</v>
      </c>
      <c r="AG69" s="11">
        <f t="shared" si="104"/>
        <v>0</v>
      </c>
      <c r="AH69" s="11"/>
      <c r="AI69" s="11">
        <v>0</v>
      </c>
      <c r="AJ69" s="11">
        <v>0</v>
      </c>
      <c r="AK69" s="11">
        <v>0</v>
      </c>
      <c r="AL69" s="11">
        <v>0</v>
      </c>
      <c r="AM69" s="11">
        <f t="shared" si="105"/>
        <v>0</v>
      </c>
      <c r="AN69" s="11">
        <f t="shared" si="106"/>
        <v>0</v>
      </c>
      <c r="AO69" s="11">
        <f t="shared" si="107"/>
        <v>0</v>
      </c>
      <c r="AP69" s="11"/>
      <c r="AQ69" s="11">
        <v>3</v>
      </c>
      <c r="AR69" s="11">
        <v>0</v>
      </c>
      <c r="AS69" s="11">
        <v>0</v>
      </c>
      <c r="AT69" s="11">
        <v>0</v>
      </c>
      <c r="AU69" s="11">
        <f t="shared" si="108"/>
        <v>3</v>
      </c>
      <c r="AV69" s="11">
        <f t="shared" si="109"/>
        <v>0</v>
      </c>
      <c r="AW69" s="11">
        <f t="shared" si="110"/>
        <v>3</v>
      </c>
      <c r="AX69" s="11"/>
    </row>
    <row r="70" spans="1:50" ht="20.5" customHeight="1">
      <c r="A70" s="106"/>
      <c r="B70" s="16"/>
      <c r="C70" s="11">
        <v>7</v>
      </c>
      <c r="D70" s="11">
        <v>0</v>
      </c>
      <c r="E70" s="11">
        <v>13</v>
      </c>
      <c r="F70" s="11">
        <v>3</v>
      </c>
      <c r="G70" s="11">
        <f t="shared" si="93"/>
        <v>7</v>
      </c>
      <c r="H70" s="11">
        <f t="shared" si="94"/>
        <v>16</v>
      </c>
      <c r="I70" s="11">
        <f t="shared" si="95"/>
        <v>23</v>
      </c>
      <c r="J70" s="11"/>
      <c r="K70" s="11">
        <v>5</v>
      </c>
      <c r="L70" s="11">
        <v>0</v>
      </c>
      <c r="M70" s="11">
        <v>6</v>
      </c>
      <c r="N70" s="11">
        <v>2</v>
      </c>
      <c r="O70" s="11">
        <f t="shared" si="96"/>
        <v>5</v>
      </c>
      <c r="P70" s="11">
        <f t="shared" si="97"/>
        <v>8</v>
      </c>
      <c r="Q70" s="11">
        <f t="shared" si="98"/>
        <v>13</v>
      </c>
      <c r="R70" s="11"/>
      <c r="S70" s="11">
        <v>0</v>
      </c>
      <c r="T70" s="11">
        <v>0</v>
      </c>
      <c r="U70" s="11">
        <v>0</v>
      </c>
      <c r="V70" s="11">
        <v>0</v>
      </c>
      <c r="W70" s="11">
        <f t="shared" si="99"/>
        <v>0</v>
      </c>
      <c r="X70" s="11">
        <f t="shared" si="100"/>
        <v>0</v>
      </c>
      <c r="Y70" s="11">
        <f t="shared" si="101"/>
        <v>0</v>
      </c>
      <c r="Z70" s="11"/>
      <c r="AA70" s="11">
        <v>1</v>
      </c>
      <c r="AB70" s="11">
        <v>0</v>
      </c>
      <c r="AC70" s="11">
        <v>0</v>
      </c>
      <c r="AD70" s="11">
        <v>0</v>
      </c>
      <c r="AE70" s="11">
        <f t="shared" si="102"/>
        <v>1</v>
      </c>
      <c r="AF70" s="11">
        <f t="shared" si="103"/>
        <v>0</v>
      </c>
      <c r="AG70" s="11">
        <f t="shared" si="104"/>
        <v>1</v>
      </c>
      <c r="AH70" s="11"/>
      <c r="AI70" s="11">
        <v>3</v>
      </c>
      <c r="AJ70" s="11">
        <v>0</v>
      </c>
      <c r="AK70" s="11">
        <v>0</v>
      </c>
      <c r="AL70" s="11">
        <v>0</v>
      </c>
      <c r="AM70" s="11">
        <f t="shared" si="105"/>
        <v>3</v>
      </c>
      <c r="AN70" s="11">
        <f t="shared" si="106"/>
        <v>0</v>
      </c>
      <c r="AO70" s="11">
        <f t="shared" si="107"/>
        <v>3</v>
      </c>
      <c r="AP70" s="11"/>
      <c r="AQ70" s="11">
        <v>3</v>
      </c>
      <c r="AR70" s="11">
        <v>0</v>
      </c>
      <c r="AS70" s="11">
        <v>0</v>
      </c>
      <c r="AT70" s="11">
        <v>0</v>
      </c>
      <c r="AU70" s="11">
        <f t="shared" si="108"/>
        <v>3</v>
      </c>
      <c r="AV70" s="11">
        <f t="shared" si="109"/>
        <v>0</v>
      </c>
      <c r="AW70" s="11">
        <f t="shared" si="110"/>
        <v>3</v>
      </c>
      <c r="AX70" s="11"/>
    </row>
    <row r="71" spans="1:50" ht="20.5" customHeight="1">
      <c r="A71" s="106"/>
      <c r="B71" s="16"/>
      <c r="C71" s="11">
        <v>7</v>
      </c>
      <c r="D71" s="11">
        <v>0</v>
      </c>
      <c r="E71" s="11">
        <v>13</v>
      </c>
      <c r="F71" s="11">
        <v>3</v>
      </c>
      <c r="G71" s="11">
        <f t="shared" si="93"/>
        <v>7</v>
      </c>
      <c r="H71" s="11">
        <f t="shared" si="94"/>
        <v>16</v>
      </c>
      <c r="I71" s="11">
        <f t="shared" si="95"/>
        <v>23</v>
      </c>
      <c r="J71" s="11"/>
      <c r="K71" s="11">
        <v>3</v>
      </c>
      <c r="L71" s="11">
        <v>0</v>
      </c>
      <c r="M71" s="11">
        <v>7</v>
      </c>
      <c r="N71" s="11">
        <v>0</v>
      </c>
      <c r="O71" s="11">
        <f t="shared" si="96"/>
        <v>3</v>
      </c>
      <c r="P71" s="11">
        <f t="shared" si="97"/>
        <v>7</v>
      </c>
      <c r="Q71" s="11">
        <f t="shared" si="98"/>
        <v>10</v>
      </c>
      <c r="R71" s="11"/>
      <c r="S71" s="11">
        <v>0</v>
      </c>
      <c r="T71" s="11">
        <v>0</v>
      </c>
      <c r="U71" s="11">
        <v>0</v>
      </c>
      <c r="V71" s="11">
        <v>0</v>
      </c>
      <c r="W71" s="11">
        <f t="shared" si="99"/>
        <v>0</v>
      </c>
      <c r="X71" s="11">
        <f t="shared" si="100"/>
        <v>0</v>
      </c>
      <c r="Y71" s="11">
        <f t="shared" si="101"/>
        <v>0</v>
      </c>
      <c r="Z71" s="11"/>
      <c r="AA71" s="11">
        <v>0</v>
      </c>
      <c r="AB71" s="11">
        <v>0</v>
      </c>
      <c r="AC71" s="11">
        <v>0</v>
      </c>
      <c r="AD71" s="11">
        <v>0</v>
      </c>
      <c r="AE71" s="11">
        <f t="shared" si="102"/>
        <v>0</v>
      </c>
      <c r="AF71" s="11">
        <f t="shared" si="103"/>
        <v>0</v>
      </c>
      <c r="AG71" s="11">
        <f t="shared" si="104"/>
        <v>0</v>
      </c>
      <c r="AH71" s="11"/>
      <c r="AI71" s="11">
        <v>0</v>
      </c>
      <c r="AJ71" s="11">
        <v>0</v>
      </c>
      <c r="AK71" s="11">
        <v>0</v>
      </c>
      <c r="AL71" s="11">
        <v>0</v>
      </c>
      <c r="AM71" s="11">
        <f t="shared" si="105"/>
        <v>0</v>
      </c>
      <c r="AN71" s="11">
        <f t="shared" si="106"/>
        <v>0</v>
      </c>
      <c r="AO71" s="11">
        <f t="shared" si="107"/>
        <v>0</v>
      </c>
      <c r="AP71" s="11"/>
      <c r="AQ71" s="37">
        <v>0</v>
      </c>
      <c r="AR71" s="37">
        <v>0</v>
      </c>
      <c r="AS71" s="37">
        <v>2</v>
      </c>
      <c r="AT71" s="37">
        <v>1</v>
      </c>
      <c r="AU71" s="11">
        <f t="shared" si="108"/>
        <v>0</v>
      </c>
      <c r="AV71" s="11">
        <f t="shared" si="109"/>
        <v>3</v>
      </c>
      <c r="AW71" s="11">
        <f t="shared" si="110"/>
        <v>3</v>
      </c>
      <c r="AX71" s="11"/>
    </row>
    <row r="72" spans="1:50" ht="20.5" customHeight="1">
      <c r="A72" s="106"/>
      <c r="B72" s="16"/>
      <c r="C72" s="11">
        <v>3</v>
      </c>
      <c r="D72" s="11">
        <v>0</v>
      </c>
      <c r="E72" s="11">
        <v>15</v>
      </c>
      <c r="F72" s="11">
        <v>1</v>
      </c>
      <c r="G72" s="11">
        <f t="shared" si="93"/>
        <v>3</v>
      </c>
      <c r="H72" s="11">
        <f t="shared" si="94"/>
        <v>16</v>
      </c>
      <c r="I72" s="11">
        <f t="shared" si="95"/>
        <v>19</v>
      </c>
      <c r="J72" s="11"/>
      <c r="K72" s="11">
        <v>0</v>
      </c>
      <c r="L72" s="11">
        <v>0</v>
      </c>
      <c r="M72" s="11">
        <v>3</v>
      </c>
      <c r="N72" s="11">
        <v>1</v>
      </c>
      <c r="O72" s="11">
        <f t="shared" si="96"/>
        <v>0</v>
      </c>
      <c r="P72" s="11">
        <f t="shared" si="97"/>
        <v>4</v>
      </c>
      <c r="Q72" s="11">
        <f t="shared" si="98"/>
        <v>4</v>
      </c>
      <c r="R72" s="11"/>
      <c r="S72" s="37">
        <v>2</v>
      </c>
      <c r="T72" s="37">
        <v>0</v>
      </c>
      <c r="U72" s="37">
        <v>5</v>
      </c>
      <c r="V72" s="37">
        <v>2</v>
      </c>
      <c r="W72" s="11">
        <f t="shared" si="99"/>
        <v>2</v>
      </c>
      <c r="X72" s="11">
        <f t="shared" si="100"/>
        <v>7</v>
      </c>
      <c r="Y72" s="11">
        <f t="shared" si="101"/>
        <v>9</v>
      </c>
      <c r="Z72" s="11"/>
      <c r="AA72" s="37">
        <v>0</v>
      </c>
      <c r="AB72" s="37">
        <v>0</v>
      </c>
      <c r="AC72" s="37">
        <v>1</v>
      </c>
      <c r="AD72" s="37">
        <v>1</v>
      </c>
      <c r="AE72" s="11">
        <f t="shared" si="102"/>
        <v>0</v>
      </c>
      <c r="AF72" s="11">
        <f t="shared" si="103"/>
        <v>2</v>
      </c>
      <c r="AG72" s="11">
        <f t="shared" si="104"/>
        <v>2</v>
      </c>
      <c r="AH72" s="11"/>
      <c r="AI72" s="11">
        <v>3</v>
      </c>
      <c r="AJ72" s="11">
        <v>0</v>
      </c>
      <c r="AK72" s="11">
        <v>4</v>
      </c>
      <c r="AL72" s="11">
        <v>0</v>
      </c>
      <c r="AM72" s="11">
        <f t="shared" si="105"/>
        <v>3</v>
      </c>
      <c r="AN72" s="11">
        <f t="shared" si="106"/>
        <v>4</v>
      </c>
      <c r="AO72" s="11">
        <f t="shared" si="107"/>
        <v>7</v>
      </c>
      <c r="AP72" s="11"/>
      <c r="AQ72" s="37">
        <v>0</v>
      </c>
      <c r="AR72" s="37">
        <v>0</v>
      </c>
      <c r="AS72" s="37">
        <v>0</v>
      </c>
      <c r="AT72" s="37">
        <v>0</v>
      </c>
      <c r="AU72" s="11">
        <f t="shared" si="108"/>
        <v>0</v>
      </c>
      <c r="AV72" s="11">
        <f t="shared" si="109"/>
        <v>0</v>
      </c>
      <c r="AW72" s="11">
        <f t="shared" si="110"/>
        <v>0</v>
      </c>
      <c r="AX72" s="11"/>
    </row>
    <row r="73" spans="1:50" ht="20.5" customHeight="1">
      <c r="A73" s="106"/>
      <c r="B73" s="16"/>
      <c r="C73" s="11">
        <v>4</v>
      </c>
      <c r="D73" s="11">
        <v>1</v>
      </c>
      <c r="E73" s="11">
        <v>11</v>
      </c>
      <c r="F73" s="11">
        <v>3</v>
      </c>
      <c r="G73" s="11">
        <f t="shared" si="93"/>
        <v>5</v>
      </c>
      <c r="H73" s="11">
        <f t="shared" si="94"/>
        <v>14</v>
      </c>
      <c r="I73" s="11">
        <f t="shared" si="95"/>
        <v>19</v>
      </c>
      <c r="J73" s="11"/>
      <c r="K73" s="37">
        <v>0</v>
      </c>
      <c r="L73" s="37">
        <v>0</v>
      </c>
      <c r="M73" s="37">
        <v>14</v>
      </c>
      <c r="N73" s="37">
        <v>3</v>
      </c>
      <c r="O73" s="11">
        <f t="shared" si="96"/>
        <v>0</v>
      </c>
      <c r="P73" s="11">
        <f t="shared" si="97"/>
        <v>17</v>
      </c>
      <c r="Q73" s="11">
        <f t="shared" si="98"/>
        <v>17</v>
      </c>
      <c r="R73" s="11"/>
      <c r="S73" s="37">
        <v>0</v>
      </c>
      <c r="T73" s="37">
        <v>0</v>
      </c>
      <c r="U73" s="37">
        <v>6</v>
      </c>
      <c r="V73" s="37">
        <v>5</v>
      </c>
      <c r="W73" s="11">
        <f t="shared" si="99"/>
        <v>0</v>
      </c>
      <c r="X73" s="11">
        <f t="shared" si="100"/>
        <v>11</v>
      </c>
      <c r="Y73" s="11">
        <f t="shared" si="101"/>
        <v>11</v>
      </c>
      <c r="Z73" s="11"/>
      <c r="AA73" s="37">
        <v>0</v>
      </c>
      <c r="AB73" s="37">
        <v>0</v>
      </c>
      <c r="AC73" s="37">
        <v>3</v>
      </c>
      <c r="AD73" s="37">
        <v>2</v>
      </c>
      <c r="AE73" s="11">
        <f t="shared" si="102"/>
        <v>0</v>
      </c>
      <c r="AF73" s="11">
        <f t="shared" si="103"/>
        <v>5</v>
      </c>
      <c r="AG73" s="11">
        <f t="shared" si="104"/>
        <v>5</v>
      </c>
      <c r="AH73" s="11"/>
      <c r="AI73" s="37">
        <v>0</v>
      </c>
      <c r="AJ73" s="37">
        <v>0</v>
      </c>
      <c r="AK73" s="37">
        <v>7</v>
      </c>
      <c r="AL73" s="37">
        <v>1</v>
      </c>
      <c r="AM73" s="11">
        <f t="shared" si="105"/>
        <v>0</v>
      </c>
      <c r="AN73" s="11">
        <f t="shared" si="106"/>
        <v>8</v>
      </c>
      <c r="AO73" s="11">
        <f t="shared" si="107"/>
        <v>8</v>
      </c>
      <c r="AP73" s="11"/>
      <c r="AQ73" s="37">
        <v>0</v>
      </c>
      <c r="AR73" s="37">
        <v>0</v>
      </c>
      <c r="AS73" s="37">
        <v>2</v>
      </c>
      <c r="AT73" s="37">
        <v>1</v>
      </c>
      <c r="AU73" s="11">
        <f t="shared" si="108"/>
        <v>0</v>
      </c>
      <c r="AV73" s="11">
        <f t="shared" si="109"/>
        <v>3</v>
      </c>
      <c r="AW73" s="11">
        <f t="shared" si="110"/>
        <v>3</v>
      </c>
      <c r="AX73" s="11"/>
    </row>
    <row r="74" spans="1:50" ht="20.5" customHeight="1">
      <c r="A74" s="106"/>
      <c r="B74" s="16"/>
      <c r="C74" s="37">
        <v>1</v>
      </c>
      <c r="D74" s="37">
        <v>0</v>
      </c>
      <c r="E74" s="37">
        <v>6</v>
      </c>
      <c r="F74" s="37">
        <v>0</v>
      </c>
      <c r="G74" s="11">
        <f t="shared" si="93"/>
        <v>1</v>
      </c>
      <c r="H74" s="11">
        <f t="shared" si="94"/>
        <v>6</v>
      </c>
      <c r="I74" s="11">
        <f t="shared" si="95"/>
        <v>7</v>
      </c>
      <c r="J74" s="12"/>
      <c r="K74" s="37">
        <v>0</v>
      </c>
      <c r="L74" s="37">
        <v>0</v>
      </c>
      <c r="M74" s="37">
        <v>5</v>
      </c>
      <c r="N74" s="37">
        <v>0</v>
      </c>
      <c r="O74" s="11">
        <f t="shared" si="96"/>
        <v>0</v>
      </c>
      <c r="P74" s="11">
        <f t="shared" si="97"/>
        <v>5</v>
      </c>
      <c r="Q74" s="11">
        <f t="shared" si="98"/>
        <v>5</v>
      </c>
      <c r="R74" s="12"/>
      <c r="S74" s="37">
        <v>0</v>
      </c>
      <c r="T74" s="37">
        <v>0</v>
      </c>
      <c r="U74" s="37">
        <v>9</v>
      </c>
      <c r="V74" s="37">
        <v>0</v>
      </c>
      <c r="W74" s="11">
        <f t="shared" si="99"/>
        <v>0</v>
      </c>
      <c r="X74" s="11">
        <f t="shared" si="100"/>
        <v>9</v>
      </c>
      <c r="Y74" s="11">
        <f t="shared" si="101"/>
        <v>9</v>
      </c>
      <c r="Z74" s="12"/>
      <c r="AA74" s="37">
        <v>2</v>
      </c>
      <c r="AB74" s="37">
        <v>0</v>
      </c>
      <c r="AC74" s="37">
        <v>4</v>
      </c>
      <c r="AD74" s="37">
        <v>3</v>
      </c>
      <c r="AE74" s="11">
        <f t="shared" si="102"/>
        <v>2</v>
      </c>
      <c r="AF74" s="11">
        <f t="shared" si="103"/>
        <v>7</v>
      </c>
      <c r="AG74" s="11">
        <f t="shared" si="104"/>
        <v>9</v>
      </c>
      <c r="AH74" s="12"/>
      <c r="AI74" s="37">
        <v>0</v>
      </c>
      <c r="AJ74" s="37">
        <v>0</v>
      </c>
      <c r="AK74" s="37">
        <v>4</v>
      </c>
      <c r="AL74" s="37">
        <v>0</v>
      </c>
      <c r="AM74" s="11">
        <f t="shared" si="105"/>
        <v>0</v>
      </c>
      <c r="AN74" s="11">
        <f t="shared" si="106"/>
        <v>4</v>
      </c>
      <c r="AO74" s="11">
        <f t="shared" si="107"/>
        <v>4</v>
      </c>
      <c r="AP74" s="12"/>
      <c r="AQ74" s="12"/>
      <c r="AR74" s="12"/>
      <c r="AS74" s="12"/>
      <c r="AT74" s="12"/>
      <c r="AU74" s="12"/>
      <c r="AV74" s="12"/>
      <c r="AW74" s="12"/>
      <c r="AX74" s="12"/>
    </row>
    <row r="75" spans="1:50" ht="20.5" customHeight="1">
      <c r="A75" s="106"/>
      <c r="B75" s="16"/>
      <c r="C75" s="37">
        <v>0</v>
      </c>
      <c r="D75" s="37">
        <v>0</v>
      </c>
      <c r="E75" s="37">
        <v>14</v>
      </c>
      <c r="F75" s="37">
        <v>1</v>
      </c>
      <c r="G75" s="11">
        <f t="shared" si="93"/>
        <v>0</v>
      </c>
      <c r="H75" s="11">
        <f t="shared" si="94"/>
        <v>15</v>
      </c>
      <c r="I75" s="11">
        <f t="shared" si="95"/>
        <v>15</v>
      </c>
      <c r="J75" s="12"/>
      <c r="K75" s="37">
        <v>2</v>
      </c>
      <c r="L75" s="37">
        <v>0</v>
      </c>
      <c r="M75" s="37">
        <v>5</v>
      </c>
      <c r="N75" s="37">
        <v>2</v>
      </c>
      <c r="O75" s="11">
        <f t="shared" si="96"/>
        <v>2</v>
      </c>
      <c r="P75" s="11">
        <f t="shared" si="97"/>
        <v>7</v>
      </c>
      <c r="Q75" s="11">
        <f t="shared" si="98"/>
        <v>9</v>
      </c>
      <c r="R75" s="12"/>
      <c r="S75" s="37">
        <v>0</v>
      </c>
      <c r="T75" s="37">
        <v>0</v>
      </c>
      <c r="U75" s="37">
        <v>3</v>
      </c>
      <c r="V75" s="37">
        <v>0</v>
      </c>
      <c r="W75" s="11">
        <f t="shared" si="99"/>
        <v>0</v>
      </c>
      <c r="X75" s="11">
        <f t="shared" si="100"/>
        <v>3</v>
      </c>
      <c r="Y75" s="11">
        <f t="shared" si="101"/>
        <v>3</v>
      </c>
      <c r="Z75" s="12"/>
      <c r="AA75" s="37">
        <v>0</v>
      </c>
      <c r="AB75" s="37">
        <v>0</v>
      </c>
      <c r="AC75" s="37">
        <v>3</v>
      </c>
      <c r="AD75" s="37">
        <v>3</v>
      </c>
      <c r="AE75" s="11">
        <f t="shared" si="102"/>
        <v>0</v>
      </c>
      <c r="AF75" s="11">
        <f t="shared" si="103"/>
        <v>6</v>
      </c>
      <c r="AG75" s="11">
        <f t="shared" si="104"/>
        <v>6</v>
      </c>
      <c r="AH75" s="12"/>
      <c r="AI75" s="37">
        <v>0</v>
      </c>
      <c r="AJ75" s="37">
        <v>0</v>
      </c>
      <c r="AK75" s="37">
        <v>1</v>
      </c>
      <c r="AL75" s="37">
        <v>0</v>
      </c>
      <c r="AM75" s="11">
        <f t="shared" si="105"/>
        <v>0</v>
      </c>
      <c r="AN75" s="11">
        <f t="shared" si="106"/>
        <v>1</v>
      </c>
      <c r="AO75" s="11">
        <f t="shared" si="107"/>
        <v>1</v>
      </c>
      <c r="AP75" s="12"/>
      <c r="AQ75" s="12"/>
      <c r="AR75" s="12"/>
      <c r="AS75" s="12"/>
      <c r="AT75" s="12"/>
      <c r="AU75" s="12"/>
      <c r="AV75" s="12"/>
      <c r="AW75" s="12"/>
      <c r="AX75" s="12"/>
    </row>
    <row r="76" spans="1:50" ht="20.5" customHeight="1">
      <c r="A76" s="106"/>
      <c r="B76" s="16"/>
      <c r="C76" s="37">
        <v>2</v>
      </c>
      <c r="D76" s="37">
        <v>0</v>
      </c>
      <c r="E76" s="37">
        <v>5</v>
      </c>
      <c r="F76" s="37">
        <v>1</v>
      </c>
      <c r="G76" s="11">
        <f t="shared" si="93"/>
        <v>2</v>
      </c>
      <c r="H76" s="11">
        <f t="shared" si="94"/>
        <v>6</v>
      </c>
      <c r="I76" s="11">
        <f t="shared" si="95"/>
        <v>8</v>
      </c>
      <c r="J76" s="12"/>
      <c r="K76" s="37">
        <v>1</v>
      </c>
      <c r="L76" s="37">
        <v>1</v>
      </c>
      <c r="M76" s="37">
        <v>1</v>
      </c>
      <c r="N76" s="37">
        <v>1</v>
      </c>
      <c r="O76" s="11">
        <f t="shared" si="96"/>
        <v>2</v>
      </c>
      <c r="P76" s="11">
        <f t="shared" si="97"/>
        <v>2</v>
      </c>
      <c r="Q76" s="11">
        <f t="shared" si="98"/>
        <v>4</v>
      </c>
      <c r="R76" s="12"/>
      <c r="S76" s="37"/>
      <c r="T76" s="37"/>
      <c r="U76" s="37"/>
      <c r="V76" s="37"/>
      <c r="W76" s="12"/>
      <c r="X76" s="12"/>
      <c r="Y76" s="12"/>
      <c r="Z76" s="12"/>
      <c r="AA76" s="37">
        <v>0</v>
      </c>
      <c r="AB76" s="37">
        <v>0</v>
      </c>
      <c r="AC76" s="37">
        <v>0</v>
      </c>
      <c r="AD76" s="37">
        <v>3</v>
      </c>
      <c r="AE76" s="11">
        <f t="shared" si="102"/>
        <v>0</v>
      </c>
      <c r="AF76" s="11">
        <f t="shared" si="103"/>
        <v>3</v>
      </c>
      <c r="AG76" s="11">
        <f t="shared" si="104"/>
        <v>3</v>
      </c>
      <c r="AH76" s="12"/>
      <c r="AI76" s="37">
        <v>0</v>
      </c>
      <c r="AJ76" s="37">
        <v>0</v>
      </c>
      <c r="AK76" s="37">
        <v>2</v>
      </c>
      <c r="AL76" s="37">
        <v>1</v>
      </c>
      <c r="AM76" s="11">
        <f t="shared" si="105"/>
        <v>0</v>
      </c>
      <c r="AN76" s="11">
        <f t="shared" si="106"/>
        <v>3</v>
      </c>
      <c r="AO76" s="11">
        <f t="shared" si="107"/>
        <v>3</v>
      </c>
      <c r="AP76" s="12"/>
      <c r="AQ76" s="12"/>
      <c r="AR76" s="12"/>
      <c r="AS76" s="12"/>
      <c r="AT76" s="12"/>
      <c r="AU76" s="12"/>
      <c r="AV76" s="12"/>
      <c r="AW76" s="12"/>
      <c r="AX76" s="12"/>
    </row>
    <row r="77" spans="1:50" ht="20.5" customHeight="1">
      <c r="A77" s="106"/>
      <c r="B77" s="16"/>
      <c r="C77" s="37"/>
      <c r="D77" s="37"/>
      <c r="E77" s="37"/>
      <c r="F77" s="37"/>
      <c r="G77" s="12"/>
      <c r="H77" s="12"/>
      <c r="I77" s="12"/>
      <c r="J77" s="12"/>
      <c r="K77" s="37">
        <v>0</v>
      </c>
      <c r="L77" s="37">
        <v>0</v>
      </c>
      <c r="M77" s="37">
        <v>5</v>
      </c>
      <c r="N77" s="37">
        <v>0</v>
      </c>
      <c r="O77" s="11">
        <f t="shared" si="96"/>
        <v>0</v>
      </c>
      <c r="P77" s="11">
        <f t="shared" si="97"/>
        <v>5</v>
      </c>
      <c r="Q77" s="11">
        <f t="shared" si="98"/>
        <v>5</v>
      </c>
      <c r="R77" s="12"/>
      <c r="S77" s="37"/>
      <c r="T77" s="37"/>
      <c r="U77" s="37"/>
      <c r="V77" s="37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</row>
    <row r="78" spans="1:50" ht="20.5" customHeight="1">
      <c r="A78" s="41"/>
      <c r="B78" s="16"/>
      <c r="C78" s="40">
        <f t="shared" ref="C78:I78" si="111">AVERAGE(C64:C76)</f>
        <v>4.4615384615384617</v>
      </c>
      <c r="D78" s="40">
        <f t="shared" si="111"/>
        <v>0.23076923076923078</v>
      </c>
      <c r="E78" s="40">
        <f t="shared" si="111"/>
        <v>12.615384615384615</v>
      </c>
      <c r="F78" s="40">
        <f t="shared" si="111"/>
        <v>2.1538461538461537</v>
      </c>
      <c r="G78" s="40">
        <f t="shared" si="111"/>
        <v>4.6923076923076925</v>
      </c>
      <c r="H78" s="40">
        <f t="shared" si="111"/>
        <v>14.76923076923077</v>
      </c>
      <c r="I78" s="40">
        <f t="shared" si="111"/>
        <v>19.46153846153846</v>
      </c>
      <c r="J78" s="40"/>
      <c r="K78" s="40">
        <f t="shared" ref="K78:Q78" si="112">AVERAGE(K64:K76)</f>
        <v>2.3076923076923075</v>
      </c>
      <c r="L78" s="40">
        <f t="shared" si="112"/>
        <v>7.6923076923076927E-2</v>
      </c>
      <c r="M78" s="40">
        <f t="shared" si="112"/>
        <v>5.1538461538461542</v>
      </c>
      <c r="N78" s="40">
        <f t="shared" si="112"/>
        <v>1.2307692307692308</v>
      </c>
      <c r="O78" s="40">
        <f t="shared" si="112"/>
        <v>2.3846153846153846</v>
      </c>
      <c r="P78" s="40">
        <f t="shared" si="112"/>
        <v>6.384615384615385</v>
      </c>
      <c r="Q78" s="40">
        <f t="shared" si="112"/>
        <v>8.7692307692307701</v>
      </c>
      <c r="R78" s="40"/>
      <c r="S78" s="40">
        <f t="shared" ref="S78:Y78" si="113">AVERAGE(S64:S76)</f>
        <v>0.75</v>
      </c>
      <c r="T78" s="40">
        <f t="shared" si="113"/>
        <v>8.3333333333333329E-2</v>
      </c>
      <c r="U78" s="40">
        <f t="shared" si="113"/>
        <v>2.3333333333333335</v>
      </c>
      <c r="V78" s="40">
        <f t="shared" si="113"/>
        <v>1.0833333333333333</v>
      </c>
      <c r="W78" s="40">
        <f t="shared" si="113"/>
        <v>0.83333333333333337</v>
      </c>
      <c r="X78" s="40">
        <f t="shared" si="113"/>
        <v>3.4166666666666665</v>
      </c>
      <c r="Y78" s="40">
        <f t="shared" si="113"/>
        <v>4.25</v>
      </c>
      <c r="Z78" s="40"/>
      <c r="AA78" s="40">
        <f t="shared" ref="AA78:AG78" si="114">AVERAGE(AA64:AA76)</f>
        <v>0.38461538461538464</v>
      </c>
      <c r="AB78" s="40">
        <f t="shared" si="114"/>
        <v>0</v>
      </c>
      <c r="AC78" s="40">
        <f t="shared" si="114"/>
        <v>0.92307692307692313</v>
      </c>
      <c r="AD78" s="40">
        <f t="shared" si="114"/>
        <v>1</v>
      </c>
      <c r="AE78" s="40">
        <f t="shared" si="114"/>
        <v>0.38461538461538464</v>
      </c>
      <c r="AF78" s="40">
        <f t="shared" si="114"/>
        <v>1.9230769230769231</v>
      </c>
      <c r="AG78" s="40">
        <f t="shared" si="114"/>
        <v>2.3076923076923075</v>
      </c>
      <c r="AH78" s="40"/>
      <c r="AI78" s="40">
        <f t="shared" ref="AI78:AO78" si="115">AVERAGE(AI64:AI76)</f>
        <v>1</v>
      </c>
      <c r="AJ78" s="40">
        <f t="shared" si="115"/>
        <v>0</v>
      </c>
      <c r="AK78" s="40">
        <f t="shared" si="115"/>
        <v>1.4615384615384615</v>
      </c>
      <c r="AL78" s="40">
        <f t="shared" si="115"/>
        <v>0.15384615384615385</v>
      </c>
      <c r="AM78" s="40">
        <f t="shared" si="115"/>
        <v>1</v>
      </c>
      <c r="AN78" s="40">
        <f t="shared" si="115"/>
        <v>1.6153846153846154</v>
      </c>
      <c r="AO78" s="40">
        <f t="shared" si="115"/>
        <v>2.6153846153846154</v>
      </c>
      <c r="AP78" s="40"/>
      <c r="AQ78" s="40">
        <f t="shared" ref="AQ78:AW78" si="116">AVERAGE(AQ64:AQ76)</f>
        <v>1.5</v>
      </c>
      <c r="AR78" s="40">
        <f t="shared" si="116"/>
        <v>0</v>
      </c>
      <c r="AS78" s="40">
        <f t="shared" si="116"/>
        <v>1.2</v>
      </c>
      <c r="AT78" s="40">
        <f t="shared" si="116"/>
        <v>0.6</v>
      </c>
      <c r="AU78" s="40">
        <f t="shared" si="116"/>
        <v>1.5</v>
      </c>
      <c r="AV78" s="40">
        <f t="shared" si="116"/>
        <v>1.8</v>
      </c>
      <c r="AW78" s="40">
        <f t="shared" si="116"/>
        <v>3.3</v>
      </c>
      <c r="AX78" s="12"/>
    </row>
    <row r="79" spans="1:50" ht="20.5" customHeight="1">
      <c r="A79" s="41"/>
      <c r="B79" s="16"/>
      <c r="C79" s="37"/>
      <c r="D79" s="37"/>
      <c r="E79" s="37"/>
      <c r="F79" s="37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37"/>
      <c r="T79" s="37"/>
      <c r="U79" s="37"/>
      <c r="V79" s="37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</row>
    <row r="80" spans="1:50" ht="20.5" customHeight="1">
      <c r="A80" s="41"/>
      <c r="B80" s="16"/>
      <c r="C80" s="37"/>
      <c r="D80" s="37"/>
      <c r="E80" s="37"/>
      <c r="F80" s="37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37"/>
      <c r="T80" s="37"/>
      <c r="U80" s="37"/>
      <c r="V80" s="37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</row>
    <row r="81" spans="1:50" ht="20.5" customHeight="1">
      <c r="A81" s="41"/>
      <c r="B81" s="16"/>
      <c r="C81" s="37"/>
      <c r="D81" s="37"/>
      <c r="E81" s="37"/>
      <c r="F81" s="37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37"/>
      <c r="T81" s="37"/>
      <c r="U81" s="37"/>
      <c r="V81" s="37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</row>
    <row r="82" spans="1:50" ht="20.5" customHeight="1">
      <c r="A82" s="41"/>
      <c r="B82" s="16"/>
      <c r="C82" s="37"/>
      <c r="D82" s="37"/>
      <c r="E82" s="37"/>
      <c r="F82" s="37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37"/>
      <c r="T82" s="37"/>
      <c r="U82" s="37"/>
      <c r="V82" s="37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</row>
    <row r="83" spans="1:50" ht="20.5" customHeight="1">
      <c r="A83" s="41"/>
      <c r="B83" s="16"/>
      <c r="C83" s="37"/>
      <c r="D83" s="37"/>
      <c r="E83" s="37"/>
      <c r="F83" s="37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37"/>
      <c r="T83" s="37"/>
      <c r="U83" s="37"/>
      <c r="V83" s="37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</row>
    <row r="84" spans="1:50" ht="20.5" customHeight="1">
      <c r="A84" s="41"/>
      <c r="B84" s="16"/>
      <c r="C84" s="37"/>
      <c r="D84" s="37"/>
      <c r="E84" s="37"/>
      <c r="F84" s="37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37"/>
      <c r="T84" s="37"/>
      <c r="U84" s="37"/>
      <c r="V84" s="37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</row>
    <row r="85" spans="1:50" ht="20.5" customHeight="1">
      <c r="A85" s="41"/>
      <c r="B85" s="16"/>
      <c r="C85" s="37"/>
      <c r="D85" s="37"/>
      <c r="E85" s="37"/>
      <c r="F85" s="37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37"/>
      <c r="T85" s="37"/>
      <c r="U85" s="37"/>
      <c r="V85" s="37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</row>
  </sheetData>
  <mergeCells count="12">
    <mergeCell ref="A64:A77"/>
    <mergeCell ref="K2:Q2"/>
    <mergeCell ref="S2:Y2"/>
    <mergeCell ref="A1:AX1"/>
    <mergeCell ref="A33:A45"/>
    <mergeCell ref="A4:A14"/>
    <mergeCell ref="A49:A60"/>
    <mergeCell ref="AQ2:AW2"/>
    <mergeCell ref="C2:I2"/>
    <mergeCell ref="AI2:AO2"/>
    <mergeCell ref="A18:A29"/>
    <mergeCell ref="AA2:AG2"/>
  </mergeCells>
  <pageMargins left="0.5" right="0.5" top="0.75" bottom="0.75" header="0.27777800000000002" footer="0.27777800000000002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09D9-C339-FC46-9A2A-EC31FFD0E048}">
  <dimension ref="A1:C30"/>
  <sheetViews>
    <sheetView tabSelected="1" workbookViewId="0">
      <selection activeCell="N40" sqref="N40"/>
    </sheetView>
  </sheetViews>
  <sheetFormatPr baseColWidth="10" defaultColWidth="8.83203125" defaultRowHeight="15"/>
  <cols>
    <col min="1" max="1" width="3" style="89" bestFit="1" customWidth="1"/>
    <col min="2" max="16384" width="8.83203125" style="89"/>
  </cols>
  <sheetData>
    <row r="1" spans="1:3">
      <c r="A1" s="109"/>
      <c r="B1" s="110" t="s">
        <v>39</v>
      </c>
      <c r="C1" s="111" t="s">
        <v>57</v>
      </c>
    </row>
    <row r="2" spans="1:3">
      <c r="A2" s="112">
        <v>1</v>
      </c>
      <c r="B2" s="116">
        <v>75</v>
      </c>
      <c r="C2" s="116">
        <v>77</v>
      </c>
    </row>
    <row r="3" spans="1:3">
      <c r="A3" s="112">
        <v>2</v>
      </c>
      <c r="B3" s="116">
        <v>96</v>
      </c>
      <c r="C3" s="116">
        <v>75</v>
      </c>
    </row>
    <row r="4" spans="1:3">
      <c r="A4" s="112">
        <v>3</v>
      </c>
      <c r="B4" s="116">
        <v>84</v>
      </c>
      <c r="C4" s="116">
        <v>59</v>
      </c>
    </row>
    <row r="5" spans="1:3">
      <c r="A5" s="112">
        <v>4</v>
      </c>
      <c r="B5" s="116">
        <v>99</v>
      </c>
      <c r="C5" s="116">
        <v>78</v>
      </c>
    </row>
    <row r="6" spans="1:3">
      <c r="A6" s="112">
        <v>5</v>
      </c>
      <c r="B6" s="116">
        <v>70</v>
      </c>
      <c r="C6" s="116">
        <v>103</v>
      </c>
    </row>
    <row r="7" spans="1:3">
      <c r="A7" s="112">
        <v>6</v>
      </c>
      <c r="B7" s="116">
        <v>73</v>
      </c>
      <c r="C7" s="116">
        <v>61</v>
      </c>
    </row>
    <row r="8" spans="1:3">
      <c r="A8" s="112">
        <v>7</v>
      </c>
      <c r="B8" s="116">
        <v>81</v>
      </c>
      <c r="C8" s="116">
        <v>76</v>
      </c>
    </row>
    <row r="9" spans="1:3">
      <c r="A9" s="112">
        <v>8</v>
      </c>
      <c r="B9" s="116">
        <v>78</v>
      </c>
      <c r="C9" s="116">
        <v>78</v>
      </c>
    </row>
    <row r="10" spans="1:3">
      <c r="A10" s="112">
        <v>9</v>
      </c>
      <c r="B10" s="116">
        <v>77</v>
      </c>
      <c r="C10" s="116">
        <v>86</v>
      </c>
    </row>
    <row r="11" spans="1:3">
      <c r="A11" s="112">
        <v>10</v>
      </c>
      <c r="B11" s="116">
        <v>79</v>
      </c>
      <c r="C11" s="116">
        <v>76</v>
      </c>
    </row>
    <row r="12" spans="1:3">
      <c r="A12" s="112">
        <v>11</v>
      </c>
      <c r="B12" s="116">
        <v>100</v>
      </c>
      <c r="C12" s="116">
        <v>61</v>
      </c>
    </row>
    <row r="13" spans="1:3">
      <c r="A13" s="112">
        <v>12</v>
      </c>
      <c r="B13" s="116">
        <v>80</v>
      </c>
      <c r="C13" s="116">
        <v>70</v>
      </c>
    </row>
    <row r="14" spans="1:3">
      <c r="A14" s="112">
        <v>13</v>
      </c>
      <c r="B14" s="116">
        <v>61</v>
      </c>
      <c r="C14" s="116">
        <v>83</v>
      </c>
    </row>
    <row r="15" spans="1:3">
      <c r="A15" s="112">
        <v>14</v>
      </c>
      <c r="B15" s="116">
        <v>72</v>
      </c>
      <c r="C15" s="116">
        <v>66</v>
      </c>
    </row>
    <row r="16" spans="1:3">
      <c r="A16" s="112">
        <v>15</v>
      </c>
      <c r="B16" s="116">
        <v>82</v>
      </c>
      <c r="C16" s="116">
        <v>67</v>
      </c>
    </row>
    <row r="17" spans="1:3">
      <c r="A17" s="112">
        <v>16</v>
      </c>
      <c r="B17" s="116">
        <v>75</v>
      </c>
      <c r="C17" s="116">
        <v>70</v>
      </c>
    </row>
    <row r="18" spans="1:3">
      <c r="A18" s="112">
        <v>17</v>
      </c>
      <c r="B18" s="116">
        <v>95</v>
      </c>
      <c r="C18" s="116">
        <v>53</v>
      </c>
    </row>
    <row r="19" spans="1:3">
      <c r="A19" s="112">
        <v>18</v>
      </c>
      <c r="B19" s="116">
        <v>68</v>
      </c>
      <c r="C19" s="116"/>
    </row>
    <row r="20" spans="1:3">
      <c r="A20" s="112">
        <v>19</v>
      </c>
      <c r="B20" s="116">
        <v>71</v>
      </c>
      <c r="C20" s="116"/>
    </row>
    <row r="21" spans="1:3">
      <c r="A21" s="112">
        <v>20</v>
      </c>
      <c r="B21" s="116">
        <v>61</v>
      </c>
      <c r="C21" s="116"/>
    </row>
    <row r="22" spans="1:3">
      <c r="A22" s="112"/>
      <c r="B22" s="113"/>
      <c r="C22" s="113"/>
    </row>
    <row r="23" spans="1:3">
      <c r="A23" s="112"/>
      <c r="B23" s="113"/>
      <c r="C23" s="113"/>
    </row>
    <row r="24" spans="1:3">
      <c r="A24" s="112"/>
      <c r="B24" s="113"/>
      <c r="C24" s="113"/>
    </row>
    <row r="25" spans="1:3">
      <c r="A25" s="112"/>
      <c r="B25" s="113"/>
      <c r="C25" s="113"/>
    </row>
    <row r="26" spans="1:3">
      <c r="A26" s="112"/>
      <c r="B26" s="113"/>
      <c r="C26" s="113"/>
    </row>
    <row r="27" spans="1:3">
      <c r="A27" s="112"/>
      <c r="B27" s="113"/>
      <c r="C27" s="113"/>
    </row>
    <row r="28" spans="1:3">
      <c r="A28" s="112"/>
      <c r="B28" s="113"/>
      <c r="C28" s="113"/>
    </row>
    <row r="29" spans="1:3">
      <c r="A29" s="112"/>
      <c r="B29" s="113"/>
      <c r="C29" s="113"/>
    </row>
    <row r="30" spans="1:3">
      <c r="A30" s="112"/>
      <c r="B30" s="113"/>
      <c r="C30" s="1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8ABD-494A-114A-88C7-4C39167FB33E}">
  <dimension ref="A1:G21"/>
  <sheetViews>
    <sheetView workbookViewId="0">
      <selection activeCell="N40" sqref="N40"/>
    </sheetView>
  </sheetViews>
  <sheetFormatPr baseColWidth="10" defaultColWidth="8.83203125" defaultRowHeight="15"/>
  <cols>
    <col min="1" max="1" width="3" style="89" bestFit="1" customWidth="1"/>
    <col min="2" max="16384" width="8.83203125" style="89"/>
  </cols>
  <sheetData>
    <row r="1" spans="1:7">
      <c r="B1" s="110" t="s">
        <v>39</v>
      </c>
      <c r="C1" s="111" t="s">
        <v>57</v>
      </c>
    </row>
    <row r="2" spans="1:7">
      <c r="A2" s="112">
        <v>1</v>
      </c>
      <c r="B2" s="116">
        <v>56</v>
      </c>
      <c r="C2" s="116">
        <v>58</v>
      </c>
      <c r="F2" s="116"/>
      <c r="G2" s="116"/>
    </row>
    <row r="3" spans="1:7">
      <c r="A3" s="112">
        <v>2</v>
      </c>
      <c r="B3" s="116">
        <v>79</v>
      </c>
      <c r="C3" s="116">
        <v>67</v>
      </c>
    </row>
    <row r="4" spans="1:7">
      <c r="A4" s="112">
        <v>3</v>
      </c>
      <c r="B4" s="116">
        <v>69</v>
      </c>
      <c r="C4" s="116">
        <v>40</v>
      </c>
    </row>
    <row r="5" spans="1:7">
      <c r="A5" s="112">
        <v>4</v>
      </c>
      <c r="B5" s="116">
        <v>63</v>
      </c>
      <c r="C5" s="116">
        <v>55</v>
      </c>
    </row>
    <row r="6" spans="1:7">
      <c r="A6" s="112">
        <v>5</v>
      </c>
      <c r="B6" s="116">
        <v>52</v>
      </c>
      <c r="C6" s="116">
        <v>51</v>
      </c>
    </row>
    <row r="7" spans="1:7">
      <c r="A7" s="112">
        <v>6</v>
      </c>
      <c r="B7" s="116">
        <v>58</v>
      </c>
      <c r="C7" s="116">
        <v>50</v>
      </c>
    </row>
    <row r="8" spans="1:7">
      <c r="A8" s="112">
        <v>7</v>
      </c>
      <c r="B8" s="116">
        <v>56</v>
      </c>
      <c r="C8" s="116">
        <v>53</v>
      </c>
    </row>
    <row r="9" spans="1:7">
      <c r="A9" s="112">
        <v>8</v>
      </c>
      <c r="B9" s="116">
        <v>35</v>
      </c>
      <c r="C9" s="116">
        <v>50</v>
      </c>
    </row>
    <row r="10" spans="1:7">
      <c r="A10" s="112">
        <v>9</v>
      </c>
      <c r="B10" s="116">
        <v>69</v>
      </c>
      <c r="C10" s="116">
        <v>66</v>
      </c>
    </row>
    <row r="11" spans="1:7">
      <c r="A11" s="112">
        <v>10</v>
      </c>
      <c r="B11" s="116">
        <v>50</v>
      </c>
      <c r="C11" s="116">
        <v>52</v>
      </c>
    </row>
    <row r="12" spans="1:7">
      <c r="A12" s="112">
        <v>11</v>
      </c>
      <c r="B12" s="116">
        <v>63</v>
      </c>
      <c r="C12" s="116">
        <v>66</v>
      </c>
    </row>
    <row r="13" spans="1:7">
      <c r="A13" s="112">
        <v>12</v>
      </c>
      <c r="B13" s="116">
        <v>47</v>
      </c>
      <c r="C13" s="116">
        <v>60</v>
      </c>
    </row>
    <row r="14" spans="1:7">
      <c r="A14" s="112">
        <v>13</v>
      </c>
      <c r="B14" s="116">
        <v>70</v>
      </c>
      <c r="C14" s="116">
        <v>65</v>
      </c>
    </row>
    <row r="15" spans="1:7">
      <c r="A15" s="112">
        <v>14</v>
      </c>
      <c r="B15" s="116">
        <v>50</v>
      </c>
      <c r="C15" s="116">
        <v>50</v>
      </c>
    </row>
    <row r="16" spans="1:7">
      <c r="A16" s="112">
        <v>15</v>
      </c>
      <c r="B16" s="116">
        <v>50</v>
      </c>
      <c r="C16" s="116">
        <v>54</v>
      </c>
    </row>
    <row r="17" spans="1:3">
      <c r="A17" s="112">
        <v>16</v>
      </c>
      <c r="B17" s="116">
        <v>51</v>
      </c>
      <c r="C17" s="116">
        <v>66</v>
      </c>
    </row>
    <row r="18" spans="1:3">
      <c r="A18" s="112">
        <v>17</v>
      </c>
      <c r="B18" s="116">
        <v>50</v>
      </c>
      <c r="C18" s="116">
        <v>60</v>
      </c>
    </row>
    <row r="19" spans="1:3">
      <c r="A19" s="112">
        <v>18</v>
      </c>
      <c r="B19" s="116">
        <v>51</v>
      </c>
      <c r="C19" s="116"/>
    </row>
    <row r="20" spans="1:3">
      <c r="A20" s="112">
        <v>19</v>
      </c>
      <c r="B20" s="116">
        <v>37</v>
      </c>
      <c r="C20" s="116"/>
    </row>
    <row r="21" spans="1:3">
      <c r="A21" s="112">
        <v>20</v>
      </c>
      <c r="B21" s="116">
        <v>44</v>
      </c>
      <c r="C21" s="1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B23E-6B91-8841-A0AF-52086EB78430}">
  <dimension ref="A1:C50"/>
  <sheetViews>
    <sheetView workbookViewId="0">
      <selection activeCell="J37" sqref="J37"/>
    </sheetView>
  </sheetViews>
  <sheetFormatPr baseColWidth="10" defaultColWidth="8.83203125" defaultRowHeight="15"/>
  <cols>
    <col min="1" max="1" width="3" style="89" bestFit="1" customWidth="1"/>
    <col min="2" max="16384" width="8.83203125" style="89"/>
  </cols>
  <sheetData>
    <row r="1" spans="1:3">
      <c r="A1" s="109"/>
      <c r="B1" s="110" t="s">
        <v>39</v>
      </c>
      <c r="C1" s="111" t="s">
        <v>57</v>
      </c>
    </row>
    <row r="2" spans="1:3">
      <c r="A2" s="112">
        <v>1</v>
      </c>
      <c r="B2" s="113">
        <v>26</v>
      </c>
      <c r="C2" s="113">
        <v>18</v>
      </c>
    </row>
    <row r="3" spans="1:3">
      <c r="A3" s="112">
        <v>2</v>
      </c>
      <c r="B3" s="113">
        <v>20</v>
      </c>
      <c r="C3" s="113">
        <v>30</v>
      </c>
    </row>
    <row r="4" spans="1:3">
      <c r="A4" s="112">
        <v>3</v>
      </c>
      <c r="B4" s="113">
        <v>20</v>
      </c>
      <c r="C4" s="113">
        <v>21</v>
      </c>
    </row>
    <row r="5" spans="1:3">
      <c r="A5" s="112">
        <v>4</v>
      </c>
      <c r="B5" s="113">
        <v>24</v>
      </c>
      <c r="C5" s="113">
        <v>30</v>
      </c>
    </row>
    <row r="6" spans="1:3">
      <c r="A6" s="112">
        <v>5</v>
      </c>
      <c r="B6" s="113">
        <v>25</v>
      </c>
      <c r="C6" s="113">
        <v>14</v>
      </c>
    </row>
    <row r="7" spans="1:3">
      <c r="A7" s="112">
        <v>6</v>
      </c>
      <c r="B7" s="113">
        <v>28</v>
      </c>
      <c r="C7" s="113">
        <v>12</v>
      </c>
    </row>
    <row r="8" spans="1:3">
      <c r="A8" s="112">
        <v>7</v>
      </c>
      <c r="B8" s="113">
        <v>18</v>
      </c>
      <c r="C8" s="113">
        <v>12</v>
      </c>
    </row>
    <row r="9" spans="1:3">
      <c r="A9" s="112">
        <v>8</v>
      </c>
      <c r="B9" s="113">
        <v>25</v>
      </c>
      <c r="C9" s="113">
        <v>16</v>
      </c>
    </row>
    <row r="10" spans="1:3">
      <c r="A10" s="112">
        <v>9</v>
      </c>
      <c r="B10" s="113">
        <v>30</v>
      </c>
      <c r="C10" s="113">
        <v>24</v>
      </c>
    </row>
    <row r="11" spans="1:3">
      <c r="A11" s="112">
        <v>10</v>
      </c>
      <c r="B11" s="113">
        <v>22</v>
      </c>
      <c r="C11" s="113">
        <v>17</v>
      </c>
    </row>
    <row r="12" spans="1:3">
      <c r="A12" s="112">
        <v>11</v>
      </c>
      <c r="B12" s="113">
        <v>30</v>
      </c>
      <c r="C12" s="113">
        <v>19</v>
      </c>
    </row>
    <row r="13" spans="1:3">
      <c r="A13" s="112">
        <v>12</v>
      </c>
      <c r="B13" s="113">
        <v>23</v>
      </c>
      <c r="C13" s="113">
        <v>22</v>
      </c>
    </row>
    <row r="14" spans="1:3">
      <c r="A14" s="112">
        <v>13</v>
      </c>
      <c r="B14" s="113">
        <v>20</v>
      </c>
      <c r="C14" s="113">
        <v>18</v>
      </c>
    </row>
    <row r="15" spans="1:3">
      <c r="A15" s="112">
        <v>14</v>
      </c>
      <c r="B15" s="113">
        <v>21</v>
      </c>
      <c r="C15" s="113">
        <v>27</v>
      </c>
    </row>
    <row r="16" spans="1:3">
      <c r="A16" s="112">
        <v>15</v>
      </c>
      <c r="B16" s="113">
        <v>35</v>
      </c>
      <c r="C16" s="113">
        <v>22</v>
      </c>
    </row>
    <row r="17" spans="1:3">
      <c r="A17" s="112">
        <v>16</v>
      </c>
      <c r="B17" s="113">
        <v>23</v>
      </c>
      <c r="C17" s="113">
        <v>19</v>
      </c>
    </row>
    <row r="18" spans="1:3">
      <c r="A18" s="112">
        <v>17</v>
      </c>
      <c r="B18" s="113">
        <v>20</v>
      </c>
      <c r="C18" s="113">
        <v>19</v>
      </c>
    </row>
    <row r="19" spans="1:3">
      <c r="A19" s="112">
        <v>18</v>
      </c>
      <c r="B19" s="113">
        <v>27</v>
      </c>
      <c r="C19" s="113">
        <v>15</v>
      </c>
    </row>
    <row r="20" spans="1:3">
      <c r="A20" s="112">
        <v>19</v>
      </c>
      <c r="B20" s="113">
        <v>17</v>
      </c>
      <c r="C20" s="113">
        <v>28</v>
      </c>
    </row>
    <row r="21" spans="1:3">
      <c r="A21" s="112">
        <v>20</v>
      </c>
      <c r="B21" s="113">
        <v>33</v>
      </c>
      <c r="C21" s="113">
        <v>18</v>
      </c>
    </row>
    <row r="22" spans="1:3">
      <c r="A22" s="112">
        <v>21</v>
      </c>
      <c r="B22" s="113">
        <v>22</v>
      </c>
      <c r="C22" s="113">
        <v>20</v>
      </c>
    </row>
    <row r="23" spans="1:3">
      <c r="A23" s="112">
        <v>22</v>
      </c>
      <c r="B23" s="113">
        <v>26</v>
      </c>
      <c r="C23" s="113">
        <v>29</v>
      </c>
    </row>
    <row r="24" spans="1:3">
      <c r="A24" s="112">
        <v>23</v>
      </c>
      <c r="B24" s="113">
        <v>25</v>
      </c>
      <c r="C24" s="113"/>
    </row>
    <row r="25" spans="1:3">
      <c r="A25" s="112">
        <v>24</v>
      </c>
      <c r="B25" s="113">
        <v>13</v>
      </c>
      <c r="C25" s="113"/>
    </row>
    <row r="26" spans="1:3">
      <c r="A26" s="112">
        <v>25</v>
      </c>
      <c r="B26" s="113">
        <v>15</v>
      </c>
      <c r="C26" s="113"/>
    </row>
    <row r="27" spans="1:3">
      <c r="A27" s="112">
        <v>26</v>
      </c>
      <c r="B27" s="113">
        <v>22</v>
      </c>
      <c r="C27" s="113"/>
    </row>
    <row r="28" spans="1:3">
      <c r="A28" s="112">
        <v>27</v>
      </c>
      <c r="B28" s="113">
        <v>21</v>
      </c>
      <c r="C28" s="113"/>
    </row>
    <row r="29" spans="1:3">
      <c r="A29" s="112">
        <v>28</v>
      </c>
      <c r="B29" s="113">
        <v>20</v>
      </c>
      <c r="C29" s="113"/>
    </row>
    <row r="30" spans="1:3">
      <c r="A30" s="112">
        <v>29</v>
      </c>
      <c r="B30" s="113">
        <v>15</v>
      </c>
      <c r="C30" s="113"/>
    </row>
    <row r="31" spans="1:3">
      <c r="A31" s="112"/>
      <c r="B31" s="114"/>
      <c r="C31" s="114"/>
    </row>
    <row r="32" spans="1:3">
      <c r="A32" s="112"/>
      <c r="B32" s="114"/>
      <c r="C32" s="114"/>
    </row>
    <row r="33" spans="1:3">
      <c r="A33" s="112"/>
      <c r="B33" s="114"/>
      <c r="C33" s="114"/>
    </row>
    <row r="34" spans="1:3">
      <c r="A34" s="112"/>
      <c r="B34" s="114"/>
      <c r="C34" s="114"/>
    </row>
    <row r="35" spans="1:3">
      <c r="A35" s="112"/>
      <c r="B35" s="114"/>
      <c r="C35" s="114"/>
    </row>
    <row r="36" spans="1:3">
      <c r="A36" s="112"/>
      <c r="B36" s="114"/>
      <c r="C36" s="114"/>
    </row>
    <row r="37" spans="1:3">
      <c r="A37" s="112"/>
      <c r="B37" s="114"/>
      <c r="C37" s="114"/>
    </row>
    <row r="38" spans="1:3">
      <c r="A38" s="112"/>
      <c r="B38" s="114"/>
      <c r="C38" s="114"/>
    </row>
    <row r="39" spans="1:3">
      <c r="A39" s="112"/>
      <c r="B39" s="114"/>
      <c r="C39" s="114"/>
    </row>
    <row r="40" spans="1:3">
      <c r="A40" s="112"/>
      <c r="B40" s="114"/>
      <c r="C40" s="114"/>
    </row>
    <row r="41" spans="1:3">
      <c r="A41" s="112"/>
      <c r="B41" s="114"/>
      <c r="C41" s="114"/>
    </row>
    <row r="42" spans="1:3">
      <c r="A42" s="112"/>
      <c r="B42" s="114"/>
      <c r="C42" s="114"/>
    </row>
    <row r="43" spans="1:3">
      <c r="A43" s="112"/>
      <c r="B43" s="114"/>
      <c r="C43" s="114"/>
    </row>
    <row r="44" spans="1:3">
      <c r="A44" s="112"/>
      <c r="B44" s="114"/>
      <c r="C44" s="114"/>
    </row>
    <row r="45" spans="1:3">
      <c r="A45" s="112"/>
      <c r="B45" s="114"/>
      <c r="C45" s="114"/>
    </row>
    <row r="46" spans="1:3">
      <c r="A46" s="112"/>
      <c r="B46" s="114"/>
      <c r="C46" s="114"/>
    </row>
    <row r="47" spans="1:3">
      <c r="A47" s="112"/>
      <c r="B47" s="114"/>
      <c r="C47" s="114"/>
    </row>
    <row r="48" spans="1:3">
      <c r="A48" s="112"/>
      <c r="B48" s="114"/>
      <c r="C48" s="114"/>
    </row>
    <row r="49" spans="1:3">
      <c r="A49" s="112"/>
      <c r="B49" s="114"/>
      <c r="C49" s="114"/>
    </row>
    <row r="50" spans="1:3">
      <c r="A50" s="112"/>
      <c r="B50" s="114"/>
      <c r="C50" s="1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255B-CB4D-9F41-909A-3BA704F2F23C}">
  <dimension ref="A1:C50"/>
  <sheetViews>
    <sheetView topLeftCell="A13" workbookViewId="0">
      <selection activeCell="J31" sqref="J31"/>
    </sheetView>
  </sheetViews>
  <sheetFormatPr baseColWidth="10" defaultColWidth="8.83203125" defaultRowHeight="15"/>
  <cols>
    <col min="1" max="1" width="3" style="89" bestFit="1" customWidth="1"/>
    <col min="2" max="16384" width="8.83203125" style="89"/>
  </cols>
  <sheetData>
    <row r="1" spans="1:3">
      <c r="A1" s="109"/>
      <c r="B1" s="109" t="s">
        <v>39</v>
      </c>
      <c r="C1" s="115" t="s">
        <v>57</v>
      </c>
    </row>
    <row r="2" spans="1:3">
      <c r="A2" s="112">
        <v>1</v>
      </c>
      <c r="B2" s="116">
        <v>22</v>
      </c>
      <c r="C2" s="116">
        <v>33</v>
      </c>
    </row>
    <row r="3" spans="1:3">
      <c r="A3" s="112">
        <v>2</v>
      </c>
      <c r="B3" s="116">
        <v>26</v>
      </c>
      <c r="C3" s="116">
        <v>35</v>
      </c>
    </row>
    <row r="4" spans="1:3">
      <c r="A4" s="112">
        <v>3</v>
      </c>
      <c r="B4" s="116">
        <v>36</v>
      </c>
      <c r="C4" s="116">
        <v>43</v>
      </c>
    </row>
    <row r="5" spans="1:3">
      <c r="A5" s="112">
        <v>4</v>
      </c>
      <c r="B5" s="116">
        <v>24</v>
      </c>
      <c r="C5" s="116">
        <v>49</v>
      </c>
    </row>
    <row r="6" spans="1:3">
      <c r="A6" s="112">
        <v>5</v>
      </c>
      <c r="B6" s="116">
        <v>20</v>
      </c>
      <c r="C6" s="116">
        <v>35</v>
      </c>
    </row>
    <row r="7" spans="1:3">
      <c r="A7" s="112">
        <v>6</v>
      </c>
      <c r="B7" s="116">
        <v>23</v>
      </c>
      <c r="C7" s="116">
        <v>42</v>
      </c>
    </row>
    <row r="8" spans="1:3">
      <c r="A8" s="112">
        <v>7</v>
      </c>
      <c r="B8" s="116">
        <v>28</v>
      </c>
      <c r="C8" s="116">
        <v>44</v>
      </c>
    </row>
    <row r="9" spans="1:3">
      <c r="A9" s="112">
        <v>8</v>
      </c>
      <c r="B9" s="116">
        <v>26</v>
      </c>
      <c r="C9" s="116">
        <v>42</v>
      </c>
    </row>
    <row r="10" spans="1:3">
      <c r="A10" s="112">
        <v>9</v>
      </c>
      <c r="B10" s="116">
        <v>34</v>
      </c>
      <c r="C10" s="116">
        <v>49</v>
      </c>
    </row>
    <row r="11" spans="1:3">
      <c r="A11" s="112">
        <v>10</v>
      </c>
      <c r="B11" s="116">
        <v>30</v>
      </c>
      <c r="C11" s="116">
        <v>37</v>
      </c>
    </row>
    <row r="12" spans="1:3">
      <c r="A12" s="112">
        <v>11</v>
      </c>
      <c r="B12" s="116">
        <v>24</v>
      </c>
      <c r="C12" s="116">
        <v>40</v>
      </c>
    </row>
    <row r="13" spans="1:3">
      <c r="A13" s="112">
        <v>12</v>
      </c>
      <c r="B13" s="116">
        <v>29</v>
      </c>
      <c r="C13" s="116">
        <v>35</v>
      </c>
    </row>
    <row r="14" spans="1:3">
      <c r="A14" s="112">
        <v>13</v>
      </c>
      <c r="B14" s="116">
        <v>28</v>
      </c>
      <c r="C14" s="116">
        <v>38</v>
      </c>
    </row>
    <row r="15" spans="1:3">
      <c r="A15" s="112">
        <v>14</v>
      </c>
      <c r="B15" s="116">
        <v>26</v>
      </c>
      <c r="C15" s="116">
        <v>46</v>
      </c>
    </row>
    <row r="16" spans="1:3">
      <c r="A16" s="112">
        <v>15</v>
      </c>
      <c r="B16" s="116">
        <v>34</v>
      </c>
      <c r="C16" s="116">
        <v>35</v>
      </c>
    </row>
    <row r="17" spans="1:3">
      <c r="A17" s="112">
        <v>16</v>
      </c>
      <c r="B17" s="116">
        <v>23</v>
      </c>
      <c r="C17" s="116">
        <v>39</v>
      </c>
    </row>
    <row r="18" spans="1:3">
      <c r="A18" s="112">
        <v>17</v>
      </c>
      <c r="B18" s="116">
        <v>24</v>
      </c>
      <c r="C18" s="116">
        <v>42</v>
      </c>
    </row>
    <row r="19" spans="1:3">
      <c r="A19" s="112">
        <v>18</v>
      </c>
      <c r="B19" s="116">
        <v>25</v>
      </c>
      <c r="C19" s="116">
        <v>31</v>
      </c>
    </row>
    <row r="20" spans="1:3">
      <c r="A20" s="112">
        <v>19</v>
      </c>
      <c r="B20" s="116">
        <v>24</v>
      </c>
      <c r="C20" s="116">
        <v>40</v>
      </c>
    </row>
    <row r="21" spans="1:3">
      <c r="A21" s="112">
        <v>20</v>
      </c>
      <c r="B21" s="116">
        <v>30</v>
      </c>
      <c r="C21" s="116">
        <v>52</v>
      </c>
    </row>
    <row r="22" spans="1:3">
      <c r="A22" s="112">
        <v>21</v>
      </c>
      <c r="B22" s="116">
        <v>27</v>
      </c>
      <c r="C22" s="116">
        <v>40</v>
      </c>
    </row>
    <row r="23" spans="1:3">
      <c r="A23" s="112">
        <v>22</v>
      </c>
      <c r="B23" s="116">
        <v>30</v>
      </c>
      <c r="C23" s="116">
        <v>53</v>
      </c>
    </row>
    <row r="24" spans="1:3">
      <c r="A24" s="112">
        <v>23</v>
      </c>
      <c r="B24" s="116">
        <v>31</v>
      </c>
      <c r="C24" s="116">
        <v>52</v>
      </c>
    </row>
    <row r="25" spans="1:3">
      <c r="A25" s="112">
        <v>24</v>
      </c>
      <c r="B25" s="116">
        <v>23</v>
      </c>
      <c r="C25" s="116">
        <v>50</v>
      </c>
    </row>
    <row r="26" spans="1:3">
      <c r="A26" s="112">
        <v>25</v>
      </c>
      <c r="B26" s="116">
        <v>27</v>
      </c>
      <c r="C26" s="116">
        <v>46</v>
      </c>
    </row>
    <row r="27" spans="1:3">
      <c r="A27" s="112">
        <v>26</v>
      </c>
      <c r="B27" s="116">
        <v>29</v>
      </c>
      <c r="C27" s="116">
        <v>55</v>
      </c>
    </row>
    <row r="28" spans="1:3">
      <c r="A28" s="112">
        <v>27</v>
      </c>
      <c r="B28" s="116">
        <v>30</v>
      </c>
      <c r="C28" s="116">
        <v>61</v>
      </c>
    </row>
    <row r="29" spans="1:3">
      <c r="A29" s="112">
        <v>28</v>
      </c>
      <c r="B29" s="116">
        <v>20</v>
      </c>
      <c r="C29" s="116">
        <v>48</v>
      </c>
    </row>
    <row r="30" spans="1:3">
      <c r="A30" s="112">
        <v>29</v>
      </c>
      <c r="B30" s="116">
        <v>26</v>
      </c>
      <c r="C30" s="116">
        <v>39</v>
      </c>
    </row>
    <row r="31" spans="1:3">
      <c r="A31" s="112">
        <v>30</v>
      </c>
      <c r="B31" s="116">
        <v>26</v>
      </c>
      <c r="C31" s="116">
        <v>44</v>
      </c>
    </row>
    <row r="32" spans="1:3">
      <c r="A32" s="112">
        <v>31</v>
      </c>
      <c r="B32" s="116">
        <v>32</v>
      </c>
      <c r="C32" s="116">
        <v>30</v>
      </c>
    </row>
    <row r="33" spans="1:3">
      <c r="A33" s="112">
        <v>32</v>
      </c>
      <c r="B33" s="116">
        <v>16</v>
      </c>
      <c r="C33" s="116">
        <v>35</v>
      </c>
    </row>
    <row r="34" spans="1:3">
      <c r="A34" s="112">
        <v>33</v>
      </c>
      <c r="B34" s="116">
        <v>24</v>
      </c>
      <c r="C34" s="116">
        <v>50</v>
      </c>
    </row>
    <row r="35" spans="1:3">
      <c r="A35" s="112">
        <v>34</v>
      </c>
      <c r="B35" s="116">
        <v>21</v>
      </c>
      <c r="C35" s="116">
        <v>38</v>
      </c>
    </row>
    <row r="36" spans="1:3">
      <c r="A36" s="112">
        <v>35</v>
      </c>
      <c r="B36" s="116">
        <v>24</v>
      </c>
      <c r="C36" s="116">
        <v>50</v>
      </c>
    </row>
    <row r="37" spans="1:3">
      <c r="A37" s="112">
        <v>36</v>
      </c>
      <c r="B37" s="116">
        <v>23</v>
      </c>
      <c r="C37" s="116">
        <v>38</v>
      </c>
    </row>
    <row r="38" spans="1:3">
      <c r="A38" s="112">
        <v>37</v>
      </c>
      <c r="B38" s="116">
        <v>26</v>
      </c>
      <c r="C38" s="116">
        <v>36</v>
      </c>
    </row>
    <row r="39" spans="1:3">
      <c r="A39" s="112">
        <v>38</v>
      </c>
      <c r="B39" s="116">
        <v>25</v>
      </c>
      <c r="C39" s="116">
        <v>54</v>
      </c>
    </row>
    <row r="40" spans="1:3">
      <c r="A40" s="112">
        <v>39</v>
      </c>
      <c r="B40" s="116">
        <v>21</v>
      </c>
      <c r="C40" s="116">
        <v>40</v>
      </c>
    </row>
    <row r="41" spans="1:3">
      <c r="A41" s="112">
        <v>40</v>
      </c>
      <c r="B41" s="116">
        <v>21</v>
      </c>
      <c r="C41" s="116">
        <v>45</v>
      </c>
    </row>
    <row r="42" spans="1:3">
      <c r="A42" s="112">
        <v>41</v>
      </c>
      <c r="B42" s="116">
        <v>22</v>
      </c>
      <c r="C42" s="116">
        <v>48</v>
      </c>
    </row>
    <row r="43" spans="1:3">
      <c r="A43" s="112">
        <v>42</v>
      </c>
      <c r="B43" s="116">
        <v>22</v>
      </c>
      <c r="C43" s="116">
        <v>44</v>
      </c>
    </row>
    <row r="44" spans="1:3">
      <c r="A44" s="112">
        <v>43</v>
      </c>
      <c r="B44" s="116">
        <v>36</v>
      </c>
      <c r="C44" s="116">
        <v>38</v>
      </c>
    </row>
    <row r="45" spans="1:3">
      <c r="A45" s="112">
        <v>44</v>
      </c>
      <c r="B45" s="116">
        <v>26</v>
      </c>
      <c r="C45" s="116"/>
    </row>
    <row r="46" spans="1:3">
      <c r="A46" s="112">
        <v>45</v>
      </c>
      <c r="B46" s="116">
        <v>22</v>
      </c>
      <c r="C46" s="116"/>
    </row>
    <row r="47" spans="1:3">
      <c r="A47" s="112">
        <v>46</v>
      </c>
      <c r="B47" s="116">
        <v>22</v>
      </c>
      <c r="C47" s="116"/>
    </row>
    <row r="48" spans="1:3">
      <c r="A48" s="112">
        <v>47</v>
      </c>
      <c r="B48" s="116">
        <v>15</v>
      </c>
      <c r="C48" s="116"/>
    </row>
    <row r="49" spans="1:3">
      <c r="A49" s="112">
        <v>48</v>
      </c>
      <c r="B49" s="116">
        <v>25</v>
      </c>
      <c r="C49" s="116"/>
    </row>
    <row r="50" spans="1:3">
      <c r="A50" s="112">
        <v>49</v>
      </c>
      <c r="B50" s="116">
        <v>25</v>
      </c>
      <c r="C50" s="116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4"/>
  <sheetViews>
    <sheetView showGridLines="0" workbookViewId="0">
      <pane xSplit="1" ySplit="2" topLeftCell="B12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ColWidth="16.33203125" defaultRowHeight="18" customHeight="1"/>
  <cols>
    <col min="1" max="1" width="7" style="42" customWidth="1"/>
    <col min="2" max="2" width="15.1640625" style="42" customWidth="1"/>
    <col min="3" max="3" width="7.83203125" style="42" customWidth="1"/>
    <col min="4" max="4" width="13.5" style="42" customWidth="1"/>
    <col min="5" max="5" width="12.6640625" style="42" customWidth="1"/>
    <col min="6" max="6" width="12" style="42" customWidth="1"/>
    <col min="7" max="7" width="12.6640625" style="42" customWidth="1"/>
    <col min="8" max="10" width="16.33203125" style="42" customWidth="1"/>
    <col min="11" max="256" width="16.33203125" customWidth="1"/>
  </cols>
  <sheetData>
    <row r="1" spans="1:10" ht="20.5" customHeight="1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</row>
    <row r="2" spans="1:10" ht="37.5" customHeight="1">
      <c r="A2" s="23" t="s">
        <v>29</v>
      </c>
      <c r="B2" s="23" t="s">
        <v>30</v>
      </c>
      <c r="C2" s="23" t="s">
        <v>31</v>
      </c>
      <c r="D2" s="23" t="s">
        <v>32</v>
      </c>
      <c r="E2" s="23" t="s">
        <v>33</v>
      </c>
      <c r="F2" s="23" t="s">
        <v>34</v>
      </c>
      <c r="G2" s="23" t="s">
        <v>35</v>
      </c>
      <c r="H2" s="23" t="s">
        <v>36</v>
      </c>
      <c r="I2" s="23"/>
      <c r="J2" s="23"/>
    </row>
    <row r="3" spans="1:10" ht="20.75" customHeight="1">
      <c r="A3" s="43">
        <v>1</v>
      </c>
      <c r="B3" s="44">
        <v>2</v>
      </c>
      <c r="C3" s="45">
        <v>0</v>
      </c>
      <c r="D3" s="45">
        <v>3</v>
      </c>
      <c r="E3" s="45">
        <v>2</v>
      </c>
      <c r="F3" s="45">
        <f t="shared" ref="F3:F20" si="0">SUM(C3:E3)</f>
        <v>5</v>
      </c>
      <c r="G3" s="45">
        <f t="shared" ref="G3:G20" si="1">SUM(B3:E3)</f>
        <v>7</v>
      </c>
      <c r="H3" s="45">
        <f t="shared" ref="H3:H20" si="2">SUM(C3,D3)</f>
        <v>3</v>
      </c>
      <c r="I3" s="45"/>
      <c r="J3" s="45"/>
    </row>
    <row r="4" spans="1:10" ht="20.5" customHeight="1">
      <c r="A4" s="9">
        <v>2</v>
      </c>
      <c r="B4" s="10">
        <v>3</v>
      </c>
      <c r="C4" s="11">
        <v>2</v>
      </c>
      <c r="D4" s="11">
        <v>13</v>
      </c>
      <c r="E4" s="11">
        <v>0</v>
      </c>
      <c r="F4" s="11">
        <f t="shared" si="0"/>
        <v>15</v>
      </c>
      <c r="G4" s="11">
        <f t="shared" si="1"/>
        <v>18</v>
      </c>
      <c r="H4" s="11">
        <f t="shared" si="2"/>
        <v>15</v>
      </c>
      <c r="I4" s="11"/>
      <c r="J4" s="11"/>
    </row>
    <row r="5" spans="1:10" ht="20.5" customHeight="1">
      <c r="A5" s="9">
        <v>3</v>
      </c>
      <c r="B5" s="10">
        <v>2</v>
      </c>
      <c r="C5" s="11">
        <v>1</v>
      </c>
      <c r="D5" s="11">
        <v>12</v>
      </c>
      <c r="E5" s="11">
        <v>1</v>
      </c>
      <c r="F5" s="11">
        <f t="shared" si="0"/>
        <v>14</v>
      </c>
      <c r="G5" s="11">
        <f t="shared" si="1"/>
        <v>16</v>
      </c>
      <c r="H5" s="11">
        <f t="shared" si="2"/>
        <v>13</v>
      </c>
      <c r="I5" s="11"/>
      <c r="J5" s="11"/>
    </row>
    <row r="6" spans="1:10" ht="20.5" customHeight="1">
      <c r="A6" s="9">
        <v>4</v>
      </c>
      <c r="B6" s="10">
        <v>3</v>
      </c>
      <c r="C6" s="11">
        <v>1</v>
      </c>
      <c r="D6" s="11">
        <v>6</v>
      </c>
      <c r="E6" s="11">
        <v>0</v>
      </c>
      <c r="F6" s="11">
        <f t="shared" si="0"/>
        <v>7</v>
      </c>
      <c r="G6" s="11">
        <f t="shared" si="1"/>
        <v>10</v>
      </c>
      <c r="H6" s="11">
        <f t="shared" si="2"/>
        <v>7</v>
      </c>
      <c r="I6" s="11"/>
      <c r="J6" s="11"/>
    </row>
    <row r="7" spans="1:10" ht="20.5" customHeight="1">
      <c r="A7" s="9">
        <v>5</v>
      </c>
      <c r="B7" s="10">
        <v>7</v>
      </c>
      <c r="C7" s="11">
        <v>0</v>
      </c>
      <c r="D7" s="11">
        <v>9</v>
      </c>
      <c r="E7" s="11">
        <v>0</v>
      </c>
      <c r="F7" s="11">
        <f t="shared" si="0"/>
        <v>9</v>
      </c>
      <c r="G7" s="11">
        <f t="shared" si="1"/>
        <v>16</v>
      </c>
      <c r="H7" s="11">
        <f t="shared" si="2"/>
        <v>9</v>
      </c>
      <c r="I7" s="11"/>
      <c r="J7" s="11"/>
    </row>
    <row r="8" spans="1:10" ht="20.5" customHeight="1">
      <c r="A8" s="9">
        <v>6</v>
      </c>
      <c r="B8" s="10">
        <v>1</v>
      </c>
      <c r="C8" s="11">
        <v>3</v>
      </c>
      <c r="D8" s="11">
        <v>7</v>
      </c>
      <c r="E8" s="11">
        <v>1</v>
      </c>
      <c r="F8" s="11">
        <f t="shared" si="0"/>
        <v>11</v>
      </c>
      <c r="G8" s="11">
        <f t="shared" si="1"/>
        <v>12</v>
      </c>
      <c r="H8" s="11">
        <f t="shared" si="2"/>
        <v>10</v>
      </c>
      <c r="I8" s="11"/>
      <c r="J8" s="11"/>
    </row>
    <row r="9" spans="1:10" ht="20.5" customHeight="1">
      <c r="A9" s="9">
        <v>7</v>
      </c>
      <c r="B9" s="10">
        <v>3</v>
      </c>
      <c r="C9" s="11">
        <v>1</v>
      </c>
      <c r="D9" s="11">
        <v>12</v>
      </c>
      <c r="E9" s="11">
        <v>0</v>
      </c>
      <c r="F9" s="11">
        <f t="shared" si="0"/>
        <v>13</v>
      </c>
      <c r="G9" s="11">
        <f t="shared" si="1"/>
        <v>16</v>
      </c>
      <c r="H9" s="11">
        <f t="shared" si="2"/>
        <v>13</v>
      </c>
      <c r="I9" s="11"/>
      <c r="J9" s="11"/>
    </row>
    <row r="10" spans="1:10" ht="20.5" customHeight="1">
      <c r="A10" s="9">
        <v>8</v>
      </c>
      <c r="B10" s="10">
        <v>3</v>
      </c>
      <c r="C10" s="11">
        <v>2</v>
      </c>
      <c r="D10" s="11">
        <v>15</v>
      </c>
      <c r="E10" s="11">
        <v>1</v>
      </c>
      <c r="F10" s="11">
        <f t="shared" si="0"/>
        <v>18</v>
      </c>
      <c r="G10" s="11">
        <f t="shared" si="1"/>
        <v>21</v>
      </c>
      <c r="H10" s="11">
        <f t="shared" si="2"/>
        <v>17</v>
      </c>
      <c r="I10" s="11"/>
      <c r="J10" s="11"/>
    </row>
    <row r="11" spans="1:10" ht="20.5" customHeight="1">
      <c r="A11" s="9">
        <v>9</v>
      </c>
      <c r="B11" s="10">
        <v>5</v>
      </c>
      <c r="C11" s="11">
        <v>2</v>
      </c>
      <c r="D11" s="11">
        <v>9</v>
      </c>
      <c r="E11" s="11">
        <v>0</v>
      </c>
      <c r="F11" s="11">
        <f t="shared" si="0"/>
        <v>11</v>
      </c>
      <c r="G11" s="11">
        <f t="shared" si="1"/>
        <v>16</v>
      </c>
      <c r="H11" s="11">
        <f t="shared" si="2"/>
        <v>11</v>
      </c>
      <c r="I11" s="11"/>
      <c r="J11" s="11"/>
    </row>
    <row r="12" spans="1:10" ht="20.5" customHeight="1">
      <c r="A12" s="9">
        <v>10</v>
      </c>
      <c r="B12" s="10">
        <v>3</v>
      </c>
      <c r="C12" s="11">
        <v>0</v>
      </c>
      <c r="D12" s="11">
        <v>12</v>
      </c>
      <c r="E12" s="11">
        <v>0</v>
      </c>
      <c r="F12" s="11">
        <f t="shared" si="0"/>
        <v>12</v>
      </c>
      <c r="G12" s="11">
        <f t="shared" si="1"/>
        <v>15</v>
      </c>
      <c r="H12" s="11">
        <f t="shared" si="2"/>
        <v>12</v>
      </c>
      <c r="I12" s="11"/>
      <c r="J12" s="11"/>
    </row>
    <row r="13" spans="1:10" ht="20.5" customHeight="1">
      <c r="A13" s="9">
        <v>11</v>
      </c>
      <c r="B13" s="10">
        <v>4</v>
      </c>
      <c r="C13" s="11">
        <v>2</v>
      </c>
      <c r="D13" s="11">
        <v>8</v>
      </c>
      <c r="E13" s="11">
        <v>0</v>
      </c>
      <c r="F13" s="11">
        <f t="shared" si="0"/>
        <v>10</v>
      </c>
      <c r="G13" s="11">
        <f t="shared" si="1"/>
        <v>14</v>
      </c>
      <c r="H13" s="11">
        <f t="shared" si="2"/>
        <v>10</v>
      </c>
      <c r="I13" s="11"/>
      <c r="J13" s="11"/>
    </row>
    <row r="14" spans="1:10" ht="20.5" customHeight="1">
      <c r="A14" s="9">
        <v>12</v>
      </c>
      <c r="B14" s="10">
        <v>5</v>
      </c>
      <c r="C14" s="11">
        <v>2</v>
      </c>
      <c r="D14" s="11">
        <v>18</v>
      </c>
      <c r="E14" s="11">
        <v>4</v>
      </c>
      <c r="F14" s="11">
        <f t="shared" si="0"/>
        <v>24</v>
      </c>
      <c r="G14" s="11">
        <f t="shared" si="1"/>
        <v>29</v>
      </c>
      <c r="H14" s="11">
        <f t="shared" si="2"/>
        <v>20</v>
      </c>
      <c r="I14" s="11"/>
      <c r="J14" s="11"/>
    </row>
    <row r="15" spans="1:10" ht="20.5" customHeight="1">
      <c r="A15" s="9">
        <v>13</v>
      </c>
      <c r="B15" s="10">
        <v>1</v>
      </c>
      <c r="C15" s="11">
        <v>4</v>
      </c>
      <c r="D15" s="11">
        <v>4</v>
      </c>
      <c r="E15" s="11">
        <v>0</v>
      </c>
      <c r="F15" s="11">
        <f t="shared" si="0"/>
        <v>8</v>
      </c>
      <c r="G15" s="11">
        <f t="shared" si="1"/>
        <v>9</v>
      </c>
      <c r="H15" s="11">
        <f t="shared" si="2"/>
        <v>8</v>
      </c>
      <c r="I15" s="11"/>
      <c r="J15" s="11"/>
    </row>
    <row r="16" spans="1:10" ht="20.5" customHeight="1">
      <c r="A16" s="9">
        <v>14</v>
      </c>
      <c r="B16" s="10">
        <v>0</v>
      </c>
      <c r="C16" s="11">
        <v>0</v>
      </c>
      <c r="D16" s="11">
        <v>8</v>
      </c>
      <c r="E16" s="11">
        <v>0</v>
      </c>
      <c r="F16" s="11">
        <f t="shared" si="0"/>
        <v>8</v>
      </c>
      <c r="G16" s="11">
        <f t="shared" si="1"/>
        <v>8</v>
      </c>
      <c r="H16" s="11">
        <f t="shared" si="2"/>
        <v>8</v>
      </c>
      <c r="I16" s="11"/>
      <c r="J16" s="11"/>
    </row>
    <row r="17" spans="1:10" ht="20.5" customHeight="1">
      <c r="A17" s="9">
        <v>15</v>
      </c>
      <c r="B17" s="10">
        <v>3</v>
      </c>
      <c r="C17" s="11">
        <v>1</v>
      </c>
      <c r="D17" s="11">
        <v>10</v>
      </c>
      <c r="E17" s="11">
        <v>0</v>
      </c>
      <c r="F17" s="11">
        <f t="shared" si="0"/>
        <v>11</v>
      </c>
      <c r="G17" s="11">
        <f t="shared" si="1"/>
        <v>14</v>
      </c>
      <c r="H17" s="11">
        <f t="shared" si="2"/>
        <v>11</v>
      </c>
      <c r="I17" s="11"/>
      <c r="J17" s="11"/>
    </row>
    <row r="18" spans="1:10" ht="20.5" customHeight="1">
      <c r="A18" s="9">
        <v>16</v>
      </c>
      <c r="B18" s="10">
        <v>4</v>
      </c>
      <c r="C18" s="11">
        <v>1</v>
      </c>
      <c r="D18" s="11">
        <v>7</v>
      </c>
      <c r="E18" s="11">
        <v>0</v>
      </c>
      <c r="F18" s="11">
        <f t="shared" si="0"/>
        <v>8</v>
      </c>
      <c r="G18" s="11">
        <f t="shared" si="1"/>
        <v>12</v>
      </c>
      <c r="H18" s="11">
        <f t="shared" si="2"/>
        <v>8</v>
      </c>
      <c r="I18" s="11"/>
      <c r="J18" s="11"/>
    </row>
    <row r="19" spans="1:10" ht="20.5" customHeight="1">
      <c r="A19" s="9">
        <v>17</v>
      </c>
      <c r="B19" s="10">
        <v>1</v>
      </c>
      <c r="C19" s="11">
        <v>0</v>
      </c>
      <c r="D19" s="11">
        <v>11</v>
      </c>
      <c r="E19" s="11">
        <v>0</v>
      </c>
      <c r="F19" s="11">
        <f t="shared" si="0"/>
        <v>11</v>
      </c>
      <c r="G19" s="11">
        <f t="shared" si="1"/>
        <v>12</v>
      </c>
      <c r="H19" s="11">
        <f t="shared" si="2"/>
        <v>11</v>
      </c>
      <c r="I19" s="11"/>
      <c r="J19" s="11"/>
    </row>
    <row r="20" spans="1:10" ht="20.5" customHeight="1">
      <c r="A20" s="9">
        <v>18</v>
      </c>
      <c r="B20" s="10">
        <v>3</v>
      </c>
      <c r="C20" s="11">
        <v>1</v>
      </c>
      <c r="D20" s="11">
        <v>3</v>
      </c>
      <c r="E20" s="11">
        <v>0</v>
      </c>
      <c r="F20" s="11">
        <f t="shared" si="0"/>
        <v>4</v>
      </c>
      <c r="G20" s="11">
        <f t="shared" si="1"/>
        <v>7</v>
      </c>
      <c r="H20" s="11">
        <f t="shared" si="2"/>
        <v>4</v>
      </c>
      <c r="I20" s="11"/>
      <c r="J20" s="11"/>
    </row>
    <row r="21" spans="1:10" ht="20.5" customHeight="1">
      <c r="A21" s="9"/>
      <c r="B21" s="10"/>
      <c r="C21" s="11"/>
      <c r="D21" s="11"/>
      <c r="E21" s="11"/>
      <c r="F21" s="11"/>
      <c r="G21" s="11"/>
      <c r="H21" s="11"/>
      <c r="I21" s="11"/>
      <c r="J21" s="11"/>
    </row>
    <row r="22" spans="1:10" ht="20.5" customHeight="1">
      <c r="A22" s="9"/>
      <c r="B22" s="14">
        <f t="shared" ref="B22:H22" si="3">AVERAGE(B3:B20)</f>
        <v>2.9444444444444446</v>
      </c>
      <c r="C22" s="13">
        <f t="shared" si="3"/>
        <v>1.2777777777777777</v>
      </c>
      <c r="D22" s="13">
        <f t="shared" si="3"/>
        <v>9.2777777777777786</v>
      </c>
      <c r="E22" s="13">
        <f t="shared" si="3"/>
        <v>0.5</v>
      </c>
      <c r="F22" s="13">
        <f t="shared" si="3"/>
        <v>11.055555555555555</v>
      </c>
      <c r="G22" s="13">
        <f t="shared" si="3"/>
        <v>14</v>
      </c>
      <c r="H22" s="13">
        <f t="shared" si="3"/>
        <v>10.555555555555555</v>
      </c>
      <c r="I22" s="13"/>
      <c r="J22" s="13"/>
    </row>
    <row r="23" spans="1:10" ht="20.5" customHeight="1">
      <c r="A23" s="9"/>
      <c r="B23" s="10"/>
      <c r="C23" s="11"/>
      <c r="D23" s="11"/>
      <c r="E23" s="11"/>
      <c r="F23" s="11"/>
      <c r="G23" s="11"/>
      <c r="H23" s="11"/>
      <c r="I23" s="11"/>
      <c r="J23" s="11"/>
    </row>
    <row r="24" spans="1:10" ht="20.5" customHeight="1">
      <c r="A24" s="46" t="s">
        <v>37</v>
      </c>
      <c r="B24" s="47" t="s">
        <v>30</v>
      </c>
      <c r="C24" s="48" t="s">
        <v>31</v>
      </c>
      <c r="D24" s="48" t="s">
        <v>32</v>
      </c>
      <c r="E24" s="48" t="s">
        <v>33</v>
      </c>
      <c r="F24" s="48" t="s">
        <v>34</v>
      </c>
      <c r="G24" s="48" t="s">
        <v>35</v>
      </c>
      <c r="H24" s="48"/>
      <c r="I24" s="48"/>
      <c r="J24" s="48"/>
    </row>
    <row r="25" spans="1:10" ht="20.5" customHeight="1">
      <c r="A25" s="9">
        <v>1</v>
      </c>
      <c r="B25" s="10">
        <v>2</v>
      </c>
      <c r="C25" s="11">
        <v>3</v>
      </c>
      <c r="D25" s="11">
        <v>11</v>
      </c>
      <c r="E25" s="11">
        <v>0</v>
      </c>
      <c r="F25" s="11">
        <f t="shared" ref="F25:F42" si="4">SUM(C25:E25)</f>
        <v>14</v>
      </c>
      <c r="G25" s="11">
        <f t="shared" ref="G25:G44" si="5">SUM(B25:E25)</f>
        <v>16</v>
      </c>
      <c r="H25" s="11">
        <f t="shared" ref="H25:H42" si="6">SUM(C25,D25)</f>
        <v>14</v>
      </c>
      <c r="I25" s="11"/>
      <c r="J25" s="11"/>
    </row>
    <row r="26" spans="1:10" ht="20.5" customHeight="1">
      <c r="A26" s="9">
        <v>2</v>
      </c>
      <c r="B26" s="10">
        <v>1</v>
      </c>
      <c r="C26" s="11">
        <v>3</v>
      </c>
      <c r="D26" s="11">
        <v>11</v>
      </c>
      <c r="E26" s="11">
        <v>0</v>
      </c>
      <c r="F26" s="11">
        <f t="shared" si="4"/>
        <v>14</v>
      </c>
      <c r="G26" s="11">
        <f t="shared" si="5"/>
        <v>15</v>
      </c>
      <c r="H26" s="11">
        <f t="shared" si="6"/>
        <v>14</v>
      </c>
      <c r="I26" s="11"/>
      <c r="J26" s="11"/>
    </row>
    <row r="27" spans="1:10" ht="20.5" customHeight="1">
      <c r="A27" s="9">
        <v>3</v>
      </c>
      <c r="B27" s="10">
        <v>2</v>
      </c>
      <c r="C27" s="11">
        <v>3</v>
      </c>
      <c r="D27" s="11">
        <v>11</v>
      </c>
      <c r="E27" s="11">
        <v>0</v>
      </c>
      <c r="F27" s="11">
        <f t="shared" si="4"/>
        <v>14</v>
      </c>
      <c r="G27" s="11">
        <f t="shared" si="5"/>
        <v>16</v>
      </c>
      <c r="H27" s="11">
        <f t="shared" si="6"/>
        <v>14</v>
      </c>
      <c r="I27" s="11"/>
      <c r="J27" s="11"/>
    </row>
    <row r="28" spans="1:10" ht="20.5" customHeight="1">
      <c r="A28" s="9">
        <v>4</v>
      </c>
      <c r="B28" s="10">
        <v>3</v>
      </c>
      <c r="C28" s="11">
        <v>2</v>
      </c>
      <c r="D28" s="11">
        <v>6</v>
      </c>
      <c r="E28" s="11">
        <v>0</v>
      </c>
      <c r="F28" s="11">
        <f t="shared" si="4"/>
        <v>8</v>
      </c>
      <c r="G28" s="11">
        <f t="shared" si="5"/>
        <v>11</v>
      </c>
      <c r="H28" s="11">
        <f t="shared" si="6"/>
        <v>8</v>
      </c>
      <c r="I28" s="11"/>
      <c r="J28" s="11"/>
    </row>
    <row r="29" spans="1:10" ht="20.5" customHeight="1">
      <c r="A29" s="9">
        <v>5</v>
      </c>
      <c r="B29" s="10">
        <v>2</v>
      </c>
      <c r="C29" s="11">
        <v>2</v>
      </c>
      <c r="D29" s="11">
        <v>7</v>
      </c>
      <c r="E29" s="11">
        <v>0</v>
      </c>
      <c r="F29" s="11">
        <f t="shared" si="4"/>
        <v>9</v>
      </c>
      <c r="G29" s="11">
        <f t="shared" si="5"/>
        <v>11</v>
      </c>
      <c r="H29" s="11">
        <f t="shared" si="6"/>
        <v>9</v>
      </c>
      <c r="I29" s="11"/>
      <c r="J29" s="11"/>
    </row>
    <row r="30" spans="1:10" ht="20.5" customHeight="1">
      <c r="A30" s="9">
        <v>6</v>
      </c>
      <c r="B30" s="10">
        <v>2</v>
      </c>
      <c r="C30" s="11">
        <v>1</v>
      </c>
      <c r="D30" s="11">
        <v>11</v>
      </c>
      <c r="E30" s="11">
        <v>0</v>
      </c>
      <c r="F30" s="11">
        <f t="shared" si="4"/>
        <v>12</v>
      </c>
      <c r="G30" s="11">
        <f t="shared" si="5"/>
        <v>14</v>
      </c>
      <c r="H30" s="11">
        <f t="shared" si="6"/>
        <v>12</v>
      </c>
      <c r="I30" s="11"/>
      <c r="J30" s="11"/>
    </row>
    <row r="31" spans="1:10" ht="20.5" customHeight="1">
      <c r="A31" s="9">
        <v>7</v>
      </c>
      <c r="B31" s="10">
        <v>2</v>
      </c>
      <c r="C31" s="11">
        <v>1</v>
      </c>
      <c r="D31" s="11">
        <v>2</v>
      </c>
      <c r="E31" s="11">
        <v>0</v>
      </c>
      <c r="F31" s="11">
        <f t="shared" si="4"/>
        <v>3</v>
      </c>
      <c r="G31" s="11">
        <f t="shared" si="5"/>
        <v>5</v>
      </c>
      <c r="H31" s="11">
        <f t="shared" si="6"/>
        <v>3</v>
      </c>
      <c r="I31" s="11"/>
      <c r="J31" s="11"/>
    </row>
    <row r="32" spans="1:10" ht="20.5" customHeight="1">
      <c r="A32" s="9">
        <v>8</v>
      </c>
      <c r="B32" s="10">
        <v>2</v>
      </c>
      <c r="C32" s="11">
        <v>3</v>
      </c>
      <c r="D32" s="11">
        <v>8</v>
      </c>
      <c r="E32" s="11">
        <v>0</v>
      </c>
      <c r="F32" s="11">
        <f t="shared" si="4"/>
        <v>11</v>
      </c>
      <c r="G32" s="11">
        <f t="shared" si="5"/>
        <v>13</v>
      </c>
      <c r="H32" s="11">
        <f t="shared" si="6"/>
        <v>11</v>
      </c>
      <c r="I32" s="11"/>
      <c r="J32" s="11"/>
    </row>
    <row r="33" spans="1:10" ht="20.5" customHeight="1">
      <c r="A33" s="9">
        <v>9</v>
      </c>
      <c r="B33" s="10">
        <v>2</v>
      </c>
      <c r="C33" s="11">
        <v>1</v>
      </c>
      <c r="D33" s="11">
        <v>5</v>
      </c>
      <c r="E33" s="11">
        <v>0</v>
      </c>
      <c r="F33" s="11">
        <f t="shared" si="4"/>
        <v>6</v>
      </c>
      <c r="G33" s="11">
        <f t="shared" si="5"/>
        <v>8</v>
      </c>
      <c r="H33" s="11">
        <f t="shared" si="6"/>
        <v>6</v>
      </c>
      <c r="I33" s="11"/>
      <c r="J33" s="11"/>
    </row>
    <row r="34" spans="1:10" ht="20.5" customHeight="1">
      <c r="A34" s="9">
        <v>10</v>
      </c>
      <c r="B34" s="10">
        <v>3</v>
      </c>
      <c r="C34" s="11">
        <v>2</v>
      </c>
      <c r="D34" s="11">
        <v>9</v>
      </c>
      <c r="E34" s="11">
        <v>0</v>
      </c>
      <c r="F34" s="11">
        <f t="shared" si="4"/>
        <v>11</v>
      </c>
      <c r="G34" s="11">
        <f t="shared" si="5"/>
        <v>14</v>
      </c>
      <c r="H34" s="11">
        <f t="shared" si="6"/>
        <v>11</v>
      </c>
      <c r="I34" s="11"/>
      <c r="J34" s="11"/>
    </row>
    <row r="35" spans="1:10" ht="20.5" customHeight="1">
      <c r="A35" s="9">
        <v>11</v>
      </c>
      <c r="B35" s="10">
        <v>2</v>
      </c>
      <c r="C35" s="11">
        <v>1</v>
      </c>
      <c r="D35" s="11">
        <v>8</v>
      </c>
      <c r="E35" s="11">
        <v>0</v>
      </c>
      <c r="F35" s="11">
        <f t="shared" si="4"/>
        <v>9</v>
      </c>
      <c r="G35" s="11">
        <f t="shared" si="5"/>
        <v>11</v>
      </c>
      <c r="H35" s="11">
        <f t="shared" si="6"/>
        <v>9</v>
      </c>
      <c r="I35" s="11"/>
      <c r="J35" s="11"/>
    </row>
    <row r="36" spans="1:10" ht="20.5" customHeight="1">
      <c r="A36" s="9">
        <v>12</v>
      </c>
      <c r="B36" s="10">
        <v>3</v>
      </c>
      <c r="C36" s="11">
        <v>2</v>
      </c>
      <c r="D36" s="11">
        <v>14</v>
      </c>
      <c r="E36" s="11">
        <v>0</v>
      </c>
      <c r="F36" s="11">
        <f t="shared" si="4"/>
        <v>16</v>
      </c>
      <c r="G36" s="11">
        <f t="shared" si="5"/>
        <v>19</v>
      </c>
      <c r="H36" s="11">
        <f t="shared" si="6"/>
        <v>16</v>
      </c>
      <c r="I36" s="11"/>
      <c r="J36" s="11"/>
    </row>
    <row r="37" spans="1:10" ht="20.5" customHeight="1">
      <c r="A37" s="9">
        <v>13</v>
      </c>
      <c r="B37" s="10">
        <v>2</v>
      </c>
      <c r="C37" s="11">
        <v>1</v>
      </c>
      <c r="D37" s="11">
        <v>7</v>
      </c>
      <c r="E37" s="11">
        <v>1</v>
      </c>
      <c r="F37" s="11">
        <f t="shared" si="4"/>
        <v>9</v>
      </c>
      <c r="G37" s="11">
        <f t="shared" si="5"/>
        <v>11</v>
      </c>
      <c r="H37" s="11">
        <f t="shared" si="6"/>
        <v>8</v>
      </c>
      <c r="I37" s="11"/>
      <c r="J37" s="11"/>
    </row>
    <row r="38" spans="1:10" ht="20.5" customHeight="1">
      <c r="A38" s="9">
        <v>14</v>
      </c>
      <c r="B38" s="10">
        <v>1</v>
      </c>
      <c r="C38" s="11">
        <v>4</v>
      </c>
      <c r="D38" s="11">
        <v>8</v>
      </c>
      <c r="E38" s="11">
        <v>0</v>
      </c>
      <c r="F38" s="11">
        <f t="shared" si="4"/>
        <v>12</v>
      </c>
      <c r="G38" s="11">
        <f t="shared" si="5"/>
        <v>13</v>
      </c>
      <c r="H38" s="11">
        <f t="shared" si="6"/>
        <v>12</v>
      </c>
      <c r="I38" s="11"/>
      <c r="J38" s="11"/>
    </row>
    <row r="39" spans="1:10" ht="20.5" customHeight="1">
      <c r="A39" s="9">
        <v>15</v>
      </c>
      <c r="B39" s="10">
        <v>3</v>
      </c>
      <c r="C39" s="11">
        <v>2</v>
      </c>
      <c r="D39" s="11">
        <v>10</v>
      </c>
      <c r="E39" s="11">
        <v>0</v>
      </c>
      <c r="F39" s="11">
        <f t="shared" si="4"/>
        <v>12</v>
      </c>
      <c r="G39" s="11">
        <f t="shared" si="5"/>
        <v>15</v>
      </c>
      <c r="H39" s="11">
        <f t="shared" si="6"/>
        <v>12</v>
      </c>
      <c r="I39" s="11"/>
      <c r="J39" s="11"/>
    </row>
    <row r="40" spans="1:10" ht="20.5" customHeight="1">
      <c r="A40" s="9">
        <v>16</v>
      </c>
      <c r="B40" s="10">
        <v>0</v>
      </c>
      <c r="C40" s="11">
        <v>0</v>
      </c>
      <c r="D40" s="11">
        <v>10</v>
      </c>
      <c r="E40" s="11">
        <v>0</v>
      </c>
      <c r="F40" s="11">
        <f t="shared" si="4"/>
        <v>10</v>
      </c>
      <c r="G40" s="11">
        <f t="shared" si="5"/>
        <v>10</v>
      </c>
      <c r="H40" s="11">
        <f t="shared" si="6"/>
        <v>10</v>
      </c>
      <c r="I40" s="11"/>
      <c r="J40" s="11"/>
    </row>
    <row r="41" spans="1:10" ht="20.5" customHeight="1">
      <c r="A41" s="9">
        <v>17</v>
      </c>
      <c r="B41" s="10">
        <v>3</v>
      </c>
      <c r="C41" s="11">
        <v>3</v>
      </c>
      <c r="D41" s="11">
        <v>8</v>
      </c>
      <c r="E41" s="11">
        <v>0</v>
      </c>
      <c r="F41" s="11">
        <f t="shared" si="4"/>
        <v>11</v>
      </c>
      <c r="G41" s="11">
        <f t="shared" si="5"/>
        <v>14</v>
      </c>
      <c r="H41" s="11">
        <f t="shared" si="6"/>
        <v>11</v>
      </c>
      <c r="I41" s="11"/>
      <c r="J41" s="11"/>
    </row>
    <row r="42" spans="1:10" ht="20.5" customHeight="1">
      <c r="A42" s="9">
        <v>18</v>
      </c>
      <c r="B42" s="10">
        <v>2</v>
      </c>
      <c r="C42" s="11">
        <v>0</v>
      </c>
      <c r="D42" s="11">
        <v>8</v>
      </c>
      <c r="E42" s="11">
        <v>4</v>
      </c>
      <c r="F42" s="11">
        <f t="shared" si="4"/>
        <v>12</v>
      </c>
      <c r="G42" s="11">
        <f t="shared" si="5"/>
        <v>14</v>
      </c>
      <c r="H42" s="11">
        <f t="shared" si="6"/>
        <v>8</v>
      </c>
      <c r="I42" s="11"/>
      <c r="J42" s="11"/>
    </row>
    <row r="43" spans="1:10" ht="20.5" customHeight="1">
      <c r="A43" s="9"/>
      <c r="B43" s="10"/>
      <c r="C43" s="11"/>
      <c r="D43" s="11"/>
      <c r="E43" s="11"/>
      <c r="F43" s="11"/>
      <c r="G43" s="11">
        <f t="shared" si="5"/>
        <v>0</v>
      </c>
      <c r="H43" s="11"/>
      <c r="I43" s="11"/>
      <c r="J43" s="11"/>
    </row>
    <row r="44" spans="1:10" ht="20.5" customHeight="1">
      <c r="A44" s="9"/>
      <c r="B44" s="14">
        <f>AVERAGE(B25:B42)</f>
        <v>2.0555555555555554</v>
      </c>
      <c r="C44" s="13">
        <f>AVERAGE(C25:C42)</f>
        <v>1.8888888888888888</v>
      </c>
      <c r="D44" s="13">
        <f>AVERAGE(D25:D42)</f>
        <v>8.5555555555555554</v>
      </c>
      <c r="E44" s="13">
        <f>AVERAGE(E25:E42)</f>
        <v>0.27777777777777779</v>
      </c>
      <c r="F44" s="13">
        <f>AVERAGE(F25:F42)</f>
        <v>10.722222222222221</v>
      </c>
      <c r="G44" s="13">
        <f t="shared" si="5"/>
        <v>12.777777777777779</v>
      </c>
      <c r="H44" s="13">
        <f>AVERAGE(H25:H42)</f>
        <v>10.444444444444445</v>
      </c>
      <c r="I44" s="13"/>
      <c r="J44" s="13"/>
    </row>
  </sheetData>
  <pageMargins left="1" right="1" top="1" bottom="1" header="0.25" footer="0.25"/>
  <headerFooter>
    <oddFooter>&amp;C&amp;"Helvetica,Regular"&amp;12&amp;K000000&amp;P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2"/>
  <sheetViews>
    <sheetView showGridLines="0" zoomScale="109" workbookViewId="0">
      <pane xSplit="1" ySplit="2" topLeftCell="B3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ColWidth="16.33203125" defaultRowHeight="18" customHeight="1"/>
  <cols>
    <col min="1" max="1" width="5.6640625" style="17" customWidth="1"/>
    <col min="2" max="6" width="2.5" style="17" customWidth="1"/>
    <col min="7" max="7" width="2.5" style="58" customWidth="1"/>
    <col min="8" max="8" width="4.83203125" style="17" customWidth="1"/>
    <col min="9" max="12" width="2.5" style="17" customWidth="1"/>
    <col min="13" max="13" width="2.1640625" style="17" bestFit="1" customWidth="1"/>
    <col min="14" max="14" width="13.5" style="58" customWidth="1"/>
    <col min="15" max="15" width="15.5" style="17" customWidth="1"/>
    <col min="16" max="20" width="2.5" style="17" customWidth="1"/>
    <col min="21" max="21" width="2.5" style="58" customWidth="1"/>
    <col min="22" max="22" width="4.5" style="17" customWidth="1"/>
    <col min="23" max="27" width="2.5" style="17" customWidth="1"/>
    <col min="28" max="28" width="2.5" style="58" customWidth="1"/>
    <col min="29" max="29" width="3.6640625" style="58" customWidth="1"/>
    <col min="30" max="260" width="16.33203125" customWidth="1"/>
  </cols>
  <sheetData>
    <row r="1" spans="1:29" ht="21" customHeight="1">
      <c r="A1" s="73" t="s">
        <v>7</v>
      </c>
      <c r="B1" s="94" t="s">
        <v>8</v>
      </c>
      <c r="C1" s="95"/>
      <c r="D1" s="95"/>
      <c r="E1" s="95"/>
      <c r="F1" s="95"/>
      <c r="G1" s="74"/>
      <c r="H1" s="75"/>
      <c r="I1" s="94" t="s">
        <v>9</v>
      </c>
      <c r="J1" s="95"/>
      <c r="K1" s="95"/>
      <c r="L1" s="95"/>
      <c r="M1" s="95"/>
      <c r="N1" s="74"/>
      <c r="O1" s="76" t="s">
        <v>56</v>
      </c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21" customHeight="1">
      <c r="A2" s="77" t="s">
        <v>10</v>
      </c>
      <c r="B2" s="18">
        <v>5</v>
      </c>
      <c r="C2" s="18">
        <v>4</v>
      </c>
      <c r="D2" s="18">
        <v>3</v>
      </c>
      <c r="E2" s="18">
        <v>2</v>
      </c>
      <c r="F2" s="18">
        <v>1</v>
      </c>
      <c r="G2" s="18"/>
      <c r="H2" s="18"/>
      <c r="I2" s="18">
        <v>5</v>
      </c>
      <c r="J2" s="18">
        <v>4</v>
      </c>
      <c r="K2" s="18">
        <v>3</v>
      </c>
      <c r="L2" s="18">
        <v>2</v>
      </c>
      <c r="M2" s="18">
        <v>1</v>
      </c>
      <c r="N2" s="18"/>
      <c r="O2" s="78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21" customHeight="1">
      <c r="A3" s="79" t="s">
        <v>11</v>
      </c>
      <c r="B3" s="19">
        <v>4</v>
      </c>
      <c r="C3" s="19">
        <v>4</v>
      </c>
      <c r="D3" s="19">
        <v>4</v>
      </c>
      <c r="E3" s="19">
        <v>4</v>
      </c>
      <c r="F3" s="19">
        <v>4</v>
      </c>
      <c r="G3" s="19">
        <f>H3/10</f>
        <v>4</v>
      </c>
      <c r="H3" s="20">
        <f>SUM(B3:F4)</f>
        <v>40</v>
      </c>
      <c r="I3" s="20">
        <v>3</v>
      </c>
      <c r="J3" s="20">
        <v>2</v>
      </c>
      <c r="K3" s="20">
        <v>2</v>
      </c>
      <c r="L3" s="20">
        <v>2</v>
      </c>
      <c r="M3" s="20">
        <v>4</v>
      </c>
      <c r="N3" s="20"/>
      <c r="O3" s="80">
        <f>SUM(I3:M4)</f>
        <v>27</v>
      </c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ht="21" customHeight="1">
      <c r="A4" s="81" t="s">
        <v>12</v>
      </c>
      <c r="B4" s="19">
        <v>4</v>
      </c>
      <c r="C4" s="19">
        <v>4</v>
      </c>
      <c r="D4" s="19">
        <v>4</v>
      </c>
      <c r="E4" s="19">
        <v>4</v>
      </c>
      <c r="F4" s="19">
        <v>4</v>
      </c>
      <c r="G4" s="19"/>
      <c r="H4" s="20"/>
      <c r="I4" s="20">
        <v>4</v>
      </c>
      <c r="J4" s="20">
        <v>4</v>
      </c>
      <c r="K4" s="20">
        <v>2</v>
      </c>
      <c r="L4" s="20">
        <v>2</v>
      </c>
      <c r="M4" s="20">
        <v>2</v>
      </c>
      <c r="N4" s="20"/>
      <c r="O4" s="80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21" customHeight="1">
      <c r="A5" s="81" t="s">
        <v>11</v>
      </c>
      <c r="B5" s="19">
        <v>3</v>
      </c>
      <c r="C5" s="19">
        <v>4</v>
      </c>
      <c r="D5" s="19">
        <v>4</v>
      </c>
      <c r="E5" s="19">
        <v>3</v>
      </c>
      <c r="F5" s="19">
        <v>3</v>
      </c>
      <c r="G5" s="19">
        <f t="shared" ref="G5:G31" si="0">H5/10</f>
        <v>3.2</v>
      </c>
      <c r="H5" s="20">
        <f t="shared" ref="H5:H31" si="1">SUM(B5:F6)</f>
        <v>32</v>
      </c>
      <c r="I5" s="20">
        <v>4</v>
      </c>
      <c r="J5" s="20">
        <v>4</v>
      </c>
      <c r="K5" s="20">
        <v>3</v>
      </c>
      <c r="L5" s="20">
        <v>3</v>
      </c>
      <c r="M5" s="20">
        <v>3</v>
      </c>
      <c r="N5" s="20"/>
      <c r="O5" s="80">
        <f>SUM(I5:M6)</f>
        <v>31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21" customHeight="1">
      <c r="A6" s="81" t="s">
        <v>12</v>
      </c>
      <c r="B6" s="19">
        <v>2</v>
      </c>
      <c r="C6" s="19">
        <v>3</v>
      </c>
      <c r="D6" s="19">
        <v>3</v>
      </c>
      <c r="E6" s="19">
        <v>4</v>
      </c>
      <c r="F6" s="19">
        <v>3</v>
      </c>
      <c r="G6" s="19"/>
      <c r="H6" s="20"/>
      <c r="I6" s="20">
        <v>3</v>
      </c>
      <c r="J6" s="20">
        <v>2</v>
      </c>
      <c r="K6" s="20">
        <v>3</v>
      </c>
      <c r="L6" s="20">
        <v>3</v>
      </c>
      <c r="M6" s="20">
        <v>3</v>
      </c>
      <c r="N6" s="20"/>
      <c r="O6" s="80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t="21" customHeight="1">
      <c r="A7" s="81" t="s">
        <v>11</v>
      </c>
      <c r="B7" s="19">
        <v>3</v>
      </c>
      <c r="C7" s="19">
        <v>5</v>
      </c>
      <c r="D7" s="19">
        <v>3</v>
      </c>
      <c r="E7" s="19">
        <v>5</v>
      </c>
      <c r="F7" s="19">
        <v>2</v>
      </c>
      <c r="G7" s="19">
        <f t="shared" si="0"/>
        <v>3.3</v>
      </c>
      <c r="H7" s="20">
        <f t="shared" si="1"/>
        <v>33</v>
      </c>
      <c r="I7" s="20">
        <v>4</v>
      </c>
      <c r="J7" s="20">
        <v>3</v>
      </c>
      <c r="K7" s="20">
        <v>4</v>
      </c>
      <c r="L7" s="20">
        <v>3</v>
      </c>
      <c r="M7" s="20">
        <v>3</v>
      </c>
      <c r="N7" s="20"/>
      <c r="O7" s="80">
        <f>SUM(I7:M8)</f>
        <v>35</v>
      </c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21" customHeight="1">
      <c r="A8" s="81" t="s">
        <v>12</v>
      </c>
      <c r="B8" s="19">
        <v>3</v>
      </c>
      <c r="C8" s="19">
        <v>5</v>
      </c>
      <c r="D8" s="19">
        <v>3</v>
      </c>
      <c r="E8" s="19">
        <v>2</v>
      </c>
      <c r="F8" s="19">
        <v>2</v>
      </c>
      <c r="G8" s="19"/>
      <c r="H8" s="20"/>
      <c r="I8" s="20">
        <v>4</v>
      </c>
      <c r="J8" s="20">
        <v>5</v>
      </c>
      <c r="K8" s="20">
        <v>3</v>
      </c>
      <c r="L8" s="20">
        <v>3</v>
      </c>
      <c r="M8" s="20">
        <v>3</v>
      </c>
      <c r="N8" s="20"/>
      <c r="O8" s="80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21" customHeight="1">
      <c r="A9" s="81" t="s">
        <v>11</v>
      </c>
      <c r="B9" s="19">
        <v>3</v>
      </c>
      <c r="C9" s="19">
        <v>3</v>
      </c>
      <c r="D9" s="19">
        <v>4</v>
      </c>
      <c r="E9" s="19">
        <v>4</v>
      </c>
      <c r="F9" s="19">
        <v>3</v>
      </c>
      <c r="G9" s="19">
        <f t="shared" si="0"/>
        <v>3.2</v>
      </c>
      <c r="H9" s="20">
        <f t="shared" si="1"/>
        <v>32</v>
      </c>
      <c r="I9" s="20">
        <v>3</v>
      </c>
      <c r="J9" s="20">
        <v>4</v>
      </c>
      <c r="K9" s="20">
        <v>4</v>
      </c>
      <c r="L9" s="20">
        <v>4</v>
      </c>
      <c r="M9" s="20">
        <v>3</v>
      </c>
      <c r="N9" s="20"/>
      <c r="O9" s="80">
        <f>SUM(I9:M10)</f>
        <v>35</v>
      </c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21" customHeight="1">
      <c r="A10" s="81" t="s">
        <v>12</v>
      </c>
      <c r="B10" s="19">
        <v>3</v>
      </c>
      <c r="C10" s="19">
        <v>3</v>
      </c>
      <c r="D10" s="19">
        <v>3</v>
      </c>
      <c r="E10" s="19">
        <v>3</v>
      </c>
      <c r="F10" s="19">
        <v>3</v>
      </c>
      <c r="G10" s="19"/>
      <c r="H10" s="20"/>
      <c r="I10" s="20">
        <v>3</v>
      </c>
      <c r="J10" s="20">
        <v>3</v>
      </c>
      <c r="K10" s="20">
        <v>4</v>
      </c>
      <c r="L10" s="20">
        <v>3</v>
      </c>
      <c r="M10" s="20">
        <v>4</v>
      </c>
      <c r="N10" s="20"/>
      <c r="O10" s="8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21" customHeight="1">
      <c r="A11" s="81" t="s">
        <v>11</v>
      </c>
      <c r="B11" s="19">
        <v>4</v>
      </c>
      <c r="C11" s="19">
        <v>1</v>
      </c>
      <c r="D11" s="19">
        <v>3</v>
      </c>
      <c r="E11" s="19">
        <v>3</v>
      </c>
      <c r="F11" s="19">
        <v>2</v>
      </c>
      <c r="G11" s="19">
        <f t="shared" si="0"/>
        <v>2.8</v>
      </c>
      <c r="H11" s="20">
        <f t="shared" si="1"/>
        <v>28</v>
      </c>
      <c r="I11" s="20">
        <v>3</v>
      </c>
      <c r="J11" s="20">
        <v>3</v>
      </c>
      <c r="K11" s="20">
        <v>3</v>
      </c>
      <c r="L11" s="20">
        <v>2</v>
      </c>
      <c r="M11" s="20">
        <v>4</v>
      </c>
      <c r="N11" s="20"/>
      <c r="O11" s="80">
        <f>SUM(I11:M12)</f>
        <v>32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21" customHeight="1">
      <c r="A12" s="81" t="s">
        <v>12</v>
      </c>
      <c r="B12" s="19">
        <v>4</v>
      </c>
      <c r="C12" s="19">
        <v>3</v>
      </c>
      <c r="D12" s="19">
        <v>3</v>
      </c>
      <c r="E12" s="19">
        <v>3</v>
      </c>
      <c r="F12" s="19">
        <v>2</v>
      </c>
      <c r="G12" s="19"/>
      <c r="H12" s="20"/>
      <c r="I12" s="20">
        <v>3</v>
      </c>
      <c r="J12" s="20">
        <v>3</v>
      </c>
      <c r="K12" s="20">
        <v>5</v>
      </c>
      <c r="L12" s="20">
        <v>3</v>
      </c>
      <c r="M12" s="20">
        <v>3</v>
      </c>
      <c r="N12" s="20"/>
      <c r="O12" s="80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21" customHeight="1">
      <c r="A13" s="81" t="s">
        <v>11</v>
      </c>
      <c r="B13" s="19">
        <v>4</v>
      </c>
      <c r="C13" s="19">
        <v>4</v>
      </c>
      <c r="D13" s="19">
        <v>2</v>
      </c>
      <c r="E13" s="19">
        <v>4</v>
      </c>
      <c r="F13" s="19">
        <v>5</v>
      </c>
      <c r="G13" s="19">
        <f t="shared" si="0"/>
        <v>3.3</v>
      </c>
      <c r="H13" s="20">
        <f t="shared" si="1"/>
        <v>33</v>
      </c>
      <c r="I13" s="20">
        <v>2</v>
      </c>
      <c r="J13" s="20">
        <v>4</v>
      </c>
      <c r="K13" s="20">
        <v>3</v>
      </c>
      <c r="L13" s="20">
        <v>3</v>
      </c>
      <c r="M13" s="20">
        <v>2</v>
      </c>
      <c r="N13" s="20"/>
      <c r="O13" s="80">
        <f>SUM(I13:M14)</f>
        <v>24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21" customHeight="1">
      <c r="A14" s="81" t="s">
        <v>12</v>
      </c>
      <c r="B14" s="19">
        <v>4</v>
      </c>
      <c r="C14" s="19">
        <v>2</v>
      </c>
      <c r="D14" s="19">
        <v>3</v>
      </c>
      <c r="E14" s="19">
        <v>3</v>
      </c>
      <c r="F14" s="19">
        <v>2</v>
      </c>
      <c r="G14" s="19"/>
      <c r="H14" s="20"/>
      <c r="I14" s="20">
        <v>0</v>
      </c>
      <c r="J14" s="20">
        <v>2</v>
      </c>
      <c r="K14" s="20">
        <v>3</v>
      </c>
      <c r="L14" s="20">
        <v>3</v>
      </c>
      <c r="M14" s="20">
        <v>2</v>
      </c>
      <c r="N14" s="20"/>
      <c r="O14" s="80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21" customHeight="1">
      <c r="A15" s="81" t="s">
        <v>11</v>
      </c>
      <c r="B15" s="19">
        <v>3</v>
      </c>
      <c r="C15" s="19">
        <v>3</v>
      </c>
      <c r="D15" s="19">
        <v>3</v>
      </c>
      <c r="E15" s="19">
        <v>3</v>
      </c>
      <c r="F15" s="19">
        <v>3</v>
      </c>
      <c r="G15" s="19">
        <f t="shared" si="0"/>
        <v>3</v>
      </c>
      <c r="H15" s="20">
        <f t="shared" si="1"/>
        <v>30</v>
      </c>
      <c r="I15" s="20">
        <v>4</v>
      </c>
      <c r="J15" s="20">
        <v>2</v>
      </c>
      <c r="K15" s="20">
        <v>3</v>
      </c>
      <c r="L15" s="20">
        <v>3</v>
      </c>
      <c r="M15" s="20">
        <v>3</v>
      </c>
      <c r="N15" s="20"/>
      <c r="O15" s="80">
        <f>SUM(I15:M16)</f>
        <v>29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21" customHeight="1">
      <c r="A16" s="81" t="s">
        <v>12</v>
      </c>
      <c r="B16" s="19">
        <v>3</v>
      </c>
      <c r="C16" s="19">
        <v>3</v>
      </c>
      <c r="D16" s="19">
        <v>3</v>
      </c>
      <c r="E16" s="19">
        <v>3</v>
      </c>
      <c r="F16" s="19">
        <v>3</v>
      </c>
      <c r="G16" s="19"/>
      <c r="H16" s="20"/>
      <c r="I16" s="20">
        <v>3</v>
      </c>
      <c r="J16" s="20">
        <v>2</v>
      </c>
      <c r="K16" s="20">
        <v>3</v>
      </c>
      <c r="L16" s="20">
        <v>3</v>
      </c>
      <c r="M16" s="20">
        <v>3</v>
      </c>
      <c r="N16" s="20"/>
      <c r="O16" s="80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21" customHeight="1">
      <c r="A17" s="81" t="s">
        <v>11</v>
      </c>
      <c r="B17" s="19">
        <v>2</v>
      </c>
      <c r="C17" s="19">
        <v>3</v>
      </c>
      <c r="D17" s="19">
        <v>2</v>
      </c>
      <c r="E17" s="19">
        <v>2</v>
      </c>
      <c r="F17" s="19">
        <v>3</v>
      </c>
      <c r="G17" s="19">
        <f t="shared" si="0"/>
        <v>3</v>
      </c>
      <c r="H17" s="20">
        <f t="shared" si="1"/>
        <v>30</v>
      </c>
      <c r="I17" s="20">
        <v>2</v>
      </c>
      <c r="J17" s="20">
        <v>4</v>
      </c>
      <c r="K17" s="20">
        <v>4</v>
      </c>
      <c r="L17" s="20">
        <v>3</v>
      </c>
      <c r="M17" s="20">
        <v>2</v>
      </c>
      <c r="N17" s="20"/>
      <c r="O17" s="80">
        <f>SUM(I17:M18)</f>
        <v>30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21" customHeight="1">
      <c r="A18" s="81" t="s">
        <v>12</v>
      </c>
      <c r="B18" s="19">
        <v>4</v>
      </c>
      <c r="C18" s="19">
        <v>4</v>
      </c>
      <c r="D18" s="19">
        <v>3</v>
      </c>
      <c r="E18" s="19">
        <v>3</v>
      </c>
      <c r="F18" s="19">
        <v>4</v>
      </c>
      <c r="G18" s="19"/>
      <c r="H18" s="20"/>
      <c r="I18" s="20">
        <v>3</v>
      </c>
      <c r="J18" s="20">
        <v>3</v>
      </c>
      <c r="K18" s="20">
        <v>3</v>
      </c>
      <c r="L18" s="20">
        <v>3</v>
      </c>
      <c r="M18" s="20">
        <v>3</v>
      </c>
      <c r="N18" s="20"/>
      <c r="O18" s="80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21" customHeight="1">
      <c r="A19" s="81" t="s">
        <v>11</v>
      </c>
      <c r="B19" s="19">
        <v>3</v>
      </c>
      <c r="C19" s="19">
        <v>5</v>
      </c>
      <c r="D19" s="19">
        <v>3</v>
      </c>
      <c r="E19" s="19">
        <v>2</v>
      </c>
      <c r="F19" s="19">
        <v>2</v>
      </c>
      <c r="G19" s="19">
        <f t="shared" si="0"/>
        <v>2.9</v>
      </c>
      <c r="H19" s="20">
        <f t="shared" si="1"/>
        <v>29</v>
      </c>
      <c r="I19" s="20">
        <v>2</v>
      </c>
      <c r="J19" s="20">
        <v>4</v>
      </c>
      <c r="K19" s="20">
        <v>2</v>
      </c>
      <c r="L19" s="20">
        <v>4</v>
      </c>
      <c r="M19" s="20">
        <v>3</v>
      </c>
      <c r="N19" s="20"/>
      <c r="O19" s="80">
        <f>SUM(I19:M20)</f>
        <v>26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21" customHeight="1">
      <c r="A20" s="81" t="s">
        <v>12</v>
      </c>
      <c r="B20" s="19">
        <v>1</v>
      </c>
      <c r="C20" s="19">
        <v>3</v>
      </c>
      <c r="D20" s="19">
        <v>3</v>
      </c>
      <c r="E20" s="19">
        <v>4</v>
      </c>
      <c r="F20" s="19">
        <v>3</v>
      </c>
      <c r="G20" s="19"/>
      <c r="H20" s="20"/>
      <c r="I20" s="20">
        <v>1</v>
      </c>
      <c r="J20" s="20">
        <v>3</v>
      </c>
      <c r="K20" s="20">
        <v>3</v>
      </c>
      <c r="L20" s="20">
        <v>3</v>
      </c>
      <c r="M20" s="20">
        <v>1</v>
      </c>
      <c r="N20" s="20"/>
      <c r="O20" s="8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21" customHeight="1">
      <c r="A21" s="81" t="s">
        <v>11</v>
      </c>
      <c r="B21" s="19">
        <v>2</v>
      </c>
      <c r="C21" s="19">
        <v>3</v>
      </c>
      <c r="D21" s="19">
        <v>2</v>
      </c>
      <c r="E21" s="19">
        <v>3</v>
      </c>
      <c r="F21" s="19">
        <v>3</v>
      </c>
      <c r="G21" s="19">
        <f t="shared" si="0"/>
        <v>2.8</v>
      </c>
      <c r="H21" s="20">
        <f t="shared" si="1"/>
        <v>28</v>
      </c>
      <c r="I21" s="20">
        <v>3</v>
      </c>
      <c r="J21" s="20">
        <v>1</v>
      </c>
      <c r="K21" s="20">
        <v>3</v>
      </c>
      <c r="L21" s="20">
        <v>3</v>
      </c>
      <c r="M21" s="20">
        <v>3</v>
      </c>
      <c r="N21" s="20"/>
      <c r="O21" s="80">
        <f>SUM(I21:M22)</f>
        <v>26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21" customHeight="1">
      <c r="A22" s="81" t="s">
        <v>12</v>
      </c>
      <c r="B22" s="19">
        <v>3</v>
      </c>
      <c r="C22" s="19">
        <v>3</v>
      </c>
      <c r="D22" s="19">
        <v>3</v>
      </c>
      <c r="E22" s="19">
        <v>3</v>
      </c>
      <c r="F22" s="19">
        <v>3</v>
      </c>
      <c r="G22" s="19"/>
      <c r="H22" s="20"/>
      <c r="I22" s="20">
        <v>4</v>
      </c>
      <c r="J22" s="20">
        <v>0</v>
      </c>
      <c r="K22" s="20">
        <v>3</v>
      </c>
      <c r="L22" s="20">
        <v>3</v>
      </c>
      <c r="M22" s="20">
        <v>3</v>
      </c>
      <c r="N22" s="20"/>
      <c r="O22" s="80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21" customHeight="1">
      <c r="A23" s="81" t="s">
        <v>11</v>
      </c>
      <c r="B23" s="19">
        <v>4</v>
      </c>
      <c r="C23" s="19">
        <v>3</v>
      </c>
      <c r="D23" s="19">
        <v>2</v>
      </c>
      <c r="E23" s="19">
        <v>2</v>
      </c>
      <c r="F23" s="19">
        <v>3</v>
      </c>
      <c r="G23" s="19">
        <f t="shared" si="0"/>
        <v>3.1</v>
      </c>
      <c r="H23" s="20">
        <f t="shared" si="1"/>
        <v>31</v>
      </c>
      <c r="I23" s="20">
        <v>2</v>
      </c>
      <c r="J23" s="20">
        <v>3</v>
      </c>
      <c r="K23" s="20">
        <v>2</v>
      </c>
      <c r="L23" s="20">
        <v>3</v>
      </c>
      <c r="M23" s="20">
        <v>3</v>
      </c>
      <c r="N23" s="20"/>
      <c r="O23" s="80">
        <f>SUM(I23:M24)</f>
        <v>27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21" customHeight="1">
      <c r="A24" s="81" t="s">
        <v>12</v>
      </c>
      <c r="B24" s="19">
        <v>3</v>
      </c>
      <c r="C24" s="19">
        <v>4</v>
      </c>
      <c r="D24" s="19">
        <v>4</v>
      </c>
      <c r="E24" s="19">
        <v>3</v>
      </c>
      <c r="F24" s="19">
        <v>3</v>
      </c>
      <c r="G24" s="19"/>
      <c r="H24" s="20"/>
      <c r="I24" s="20">
        <v>2</v>
      </c>
      <c r="J24" s="20">
        <v>3</v>
      </c>
      <c r="K24" s="20">
        <v>3</v>
      </c>
      <c r="L24" s="20">
        <v>3</v>
      </c>
      <c r="M24" s="20">
        <v>3</v>
      </c>
      <c r="N24" s="20"/>
      <c r="O24" s="80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21" customHeight="1">
      <c r="A25" s="81" t="s">
        <v>11</v>
      </c>
      <c r="B25" s="19">
        <v>4</v>
      </c>
      <c r="C25" s="19">
        <v>4</v>
      </c>
      <c r="D25" s="19">
        <v>3</v>
      </c>
      <c r="E25" s="19">
        <v>5</v>
      </c>
      <c r="F25" s="19">
        <v>3</v>
      </c>
      <c r="G25" s="19">
        <f t="shared" si="0"/>
        <v>3.7</v>
      </c>
      <c r="H25" s="20">
        <f t="shared" si="1"/>
        <v>37</v>
      </c>
      <c r="I25" s="20">
        <v>3</v>
      </c>
      <c r="J25" s="20">
        <v>2</v>
      </c>
      <c r="K25" s="20">
        <v>3</v>
      </c>
      <c r="L25" s="20">
        <v>3</v>
      </c>
      <c r="M25" s="20">
        <v>2</v>
      </c>
      <c r="N25" s="20"/>
      <c r="O25" s="80">
        <f>SUM(I25:M26)</f>
        <v>26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21" customHeight="1">
      <c r="A26" s="81" t="s">
        <v>12</v>
      </c>
      <c r="B26" s="19">
        <v>3</v>
      </c>
      <c r="C26" s="19">
        <v>4</v>
      </c>
      <c r="D26" s="19">
        <v>3</v>
      </c>
      <c r="E26" s="19">
        <v>4</v>
      </c>
      <c r="F26" s="19">
        <v>4</v>
      </c>
      <c r="G26" s="19"/>
      <c r="H26" s="20"/>
      <c r="I26" s="20">
        <v>4</v>
      </c>
      <c r="J26" s="20">
        <v>2</v>
      </c>
      <c r="K26" s="20">
        <v>2</v>
      </c>
      <c r="L26" s="20">
        <v>2</v>
      </c>
      <c r="M26" s="20">
        <v>3</v>
      </c>
      <c r="N26" s="20"/>
      <c r="O26" s="80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21" customHeight="1">
      <c r="A27" s="81" t="s">
        <v>11</v>
      </c>
      <c r="B27" s="19">
        <v>3</v>
      </c>
      <c r="C27" s="19">
        <v>4</v>
      </c>
      <c r="D27" s="19">
        <v>4</v>
      </c>
      <c r="E27" s="19">
        <v>3</v>
      </c>
      <c r="F27" s="19">
        <v>3</v>
      </c>
      <c r="G27" s="19">
        <f t="shared" si="0"/>
        <v>3.5</v>
      </c>
      <c r="H27" s="20">
        <f t="shared" si="1"/>
        <v>35</v>
      </c>
      <c r="I27" s="21"/>
      <c r="J27" s="21"/>
      <c r="K27" s="21"/>
      <c r="L27" s="21"/>
      <c r="M27" s="21"/>
      <c r="N27" s="21"/>
      <c r="O27" s="82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21" customHeight="1">
      <c r="A28" s="81" t="s">
        <v>12</v>
      </c>
      <c r="B28" s="19">
        <v>4</v>
      </c>
      <c r="C28" s="19">
        <v>4</v>
      </c>
      <c r="D28" s="19">
        <v>4</v>
      </c>
      <c r="E28" s="19">
        <v>3</v>
      </c>
      <c r="F28" s="19">
        <v>3</v>
      </c>
      <c r="G28" s="19"/>
      <c r="H28" s="20"/>
      <c r="I28" s="21"/>
      <c r="J28" s="21"/>
      <c r="K28" s="21"/>
      <c r="L28" s="21"/>
      <c r="M28" s="21"/>
      <c r="N28" s="21"/>
      <c r="O28" s="82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21" customHeight="1">
      <c r="A29" s="81" t="s">
        <v>11</v>
      </c>
      <c r="B29" s="19">
        <v>2</v>
      </c>
      <c r="C29" s="19">
        <v>4</v>
      </c>
      <c r="D29" s="19">
        <v>3</v>
      </c>
      <c r="E29" s="19">
        <v>4</v>
      </c>
      <c r="F29" s="19">
        <v>3</v>
      </c>
      <c r="G29" s="19">
        <f t="shared" si="0"/>
        <v>3.2</v>
      </c>
      <c r="H29" s="20">
        <f t="shared" si="1"/>
        <v>32</v>
      </c>
      <c r="I29" s="21"/>
      <c r="J29" s="21"/>
      <c r="K29" s="21"/>
      <c r="L29" s="21"/>
      <c r="M29" s="21"/>
      <c r="N29" s="21"/>
      <c r="O29" s="82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21" customHeight="1">
      <c r="A30" s="81" t="s">
        <v>12</v>
      </c>
      <c r="B30" s="19">
        <v>4</v>
      </c>
      <c r="C30" s="19">
        <v>3</v>
      </c>
      <c r="D30" s="19">
        <v>3</v>
      </c>
      <c r="E30" s="19">
        <v>3</v>
      </c>
      <c r="F30" s="19">
        <v>3</v>
      </c>
      <c r="G30" s="19"/>
      <c r="H30" s="20"/>
      <c r="I30" s="21"/>
      <c r="J30" s="21"/>
      <c r="K30" s="21"/>
      <c r="L30" s="21"/>
      <c r="M30" s="21"/>
      <c r="N30" s="21"/>
      <c r="O30" s="82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21" customHeight="1">
      <c r="A31" s="81" t="s">
        <v>11</v>
      </c>
      <c r="B31" s="19">
        <v>3</v>
      </c>
      <c r="C31" s="19">
        <v>4</v>
      </c>
      <c r="D31" s="19">
        <v>2</v>
      </c>
      <c r="E31" s="19">
        <v>3</v>
      </c>
      <c r="F31" s="19">
        <v>4</v>
      </c>
      <c r="G31" s="19">
        <f t="shared" si="0"/>
        <v>3.5</v>
      </c>
      <c r="H31" s="20">
        <f t="shared" si="1"/>
        <v>35</v>
      </c>
      <c r="I31" s="21"/>
      <c r="J31" s="21"/>
      <c r="K31" s="21"/>
      <c r="L31" s="21"/>
      <c r="M31" s="21"/>
      <c r="N31" s="21"/>
      <c r="O31" s="82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21" customHeight="1" thickBot="1">
      <c r="A32" s="83" t="s">
        <v>12</v>
      </c>
      <c r="B32" s="84">
        <v>3</v>
      </c>
      <c r="C32" s="84">
        <v>2</v>
      </c>
      <c r="D32" s="84">
        <v>3</v>
      </c>
      <c r="E32" s="84">
        <v>5</v>
      </c>
      <c r="F32" s="84">
        <v>6</v>
      </c>
      <c r="G32" s="84"/>
      <c r="H32" s="85"/>
      <c r="I32" s="86"/>
      <c r="J32" s="86"/>
      <c r="K32" s="86"/>
      <c r="L32" s="86"/>
      <c r="M32" s="86"/>
      <c r="N32" s="86"/>
      <c r="O32" s="87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</sheetData>
  <mergeCells count="2">
    <mergeCell ref="I1:M1"/>
    <mergeCell ref="B1:F1"/>
  </mergeCells>
  <pageMargins left="1" right="1" top="1" bottom="1" header="0.25" footer="0.25"/>
  <headerFooter>
    <oddFooter>&amp;C&amp;"Helvetica,Regular"&amp;12&amp;K000000&amp;P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"/>
  <sheetViews>
    <sheetView showGridLines="0" workbookViewId="0">
      <pane xSplit="1" ySplit="1" topLeftCell="B2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ColWidth="16.33203125" defaultRowHeight="18" customHeight="1"/>
  <cols>
    <col min="1" max="1" width="5.83203125" style="22" customWidth="1"/>
    <col min="2" max="2" width="5" style="22" customWidth="1"/>
    <col min="3" max="3" width="5.33203125" style="22" customWidth="1"/>
    <col min="4" max="4" width="4.1640625" style="22" customWidth="1"/>
    <col min="5" max="5" width="5.5" style="22" customWidth="1"/>
    <col min="6" max="6" width="5.83203125" style="22" customWidth="1"/>
    <col min="7" max="7" width="16.33203125" style="22" customWidth="1"/>
    <col min="8" max="256" width="16.33203125" customWidth="1"/>
  </cols>
  <sheetData>
    <row r="1" spans="1:7" ht="20.75" customHeight="1">
      <c r="A1" s="23" t="s">
        <v>7</v>
      </c>
      <c r="B1" s="23" t="s">
        <v>8</v>
      </c>
      <c r="C1" s="23" t="s">
        <v>9</v>
      </c>
      <c r="D1" s="5"/>
      <c r="E1"/>
      <c r="F1"/>
      <c r="G1"/>
    </row>
    <row r="2" spans="1:7" ht="20.75" customHeight="1">
      <c r="A2" s="24">
        <v>1</v>
      </c>
      <c r="B2" s="25">
        <v>153</v>
      </c>
      <c r="C2" s="26">
        <v>85</v>
      </c>
      <c r="D2" s="27"/>
      <c r="E2"/>
      <c r="F2"/>
      <c r="G2"/>
    </row>
    <row r="3" spans="1:7" ht="20.5" customHeight="1">
      <c r="A3" s="28">
        <v>2</v>
      </c>
      <c r="B3" s="29">
        <v>113</v>
      </c>
      <c r="C3" s="30">
        <v>102</v>
      </c>
      <c r="D3" s="12"/>
      <c r="E3"/>
      <c r="F3"/>
      <c r="G3"/>
    </row>
    <row r="4" spans="1:7" ht="20.5" customHeight="1">
      <c r="A4" s="28">
        <v>3</v>
      </c>
      <c r="B4" s="29">
        <v>161</v>
      </c>
      <c r="C4" s="30">
        <v>103</v>
      </c>
      <c r="D4" s="12"/>
      <c r="E4"/>
      <c r="F4"/>
      <c r="G4"/>
    </row>
    <row r="5" spans="1:7" ht="20.5" customHeight="1">
      <c r="A5" s="28">
        <v>4</v>
      </c>
      <c r="B5" s="29">
        <v>119</v>
      </c>
      <c r="C5" s="30">
        <v>116</v>
      </c>
      <c r="D5" s="12"/>
      <c r="E5"/>
      <c r="F5"/>
      <c r="G5"/>
    </row>
    <row r="6" spans="1:7" ht="20.5" customHeight="1">
      <c r="A6" s="28">
        <v>5</v>
      </c>
      <c r="B6" s="29">
        <v>138</v>
      </c>
      <c r="C6" s="30">
        <v>144</v>
      </c>
      <c r="D6" s="12"/>
      <c r="E6"/>
      <c r="F6"/>
      <c r="G6"/>
    </row>
    <row r="7" spans="1:7" ht="20.5" customHeight="1">
      <c r="A7" s="28">
        <v>6</v>
      </c>
      <c r="B7" s="29">
        <v>139</v>
      </c>
      <c r="C7" s="30">
        <v>146</v>
      </c>
      <c r="D7" s="12"/>
      <c r="E7"/>
      <c r="F7"/>
      <c r="G7"/>
    </row>
    <row r="8" spans="1:7" ht="20.5" customHeight="1">
      <c r="A8" s="28">
        <v>7</v>
      </c>
      <c r="B8" s="29">
        <v>134</v>
      </c>
      <c r="C8" s="30">
        <v>110</v>
      </c>
      <c r="D8" s="12"/>
      <c r="E8"/>
      <c r="F8"/>
      <c r="G8"/>
    </row>
    <row r="9" spans="1:7" ht="20.5" customHeight="1">
      <c r="A9" s="28">
        <v>8</v>
      </c>
      <c r="B9" s="29">
        <v>101</v>
      </c>
      <c r="C9" s="30">
        <v>149</v>
      </c>
      <c r="D9" s="12"/>
      <c r="E9"/>
      <c r="F9"/>
      <c r="G9"/>
    </row>
    <row r="10" spans="1:7" ht="20.5" customHeight="1">
      <c r="A10" s="15"/>
      <c r="B10" s="16"/>
      <c r="C10" s="12"/>
      <c r="D10" s="12"/>
      <c r="E10"/>
      <c r="F10"/>
      <c r="G10"/>
    </row>
  </sheetData>
  <pageMargins left="1" right="1" top="1" bottom="1" header="0.25" footer="0.25"/>
  <headerFooter>
    <oddFooter>&amp;C&amp;"Helvetica,Regular"&amp;12&amp;K000000&amp;P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8"/>
  <sheetViews>
    <sheetView showGridLines="0" workbookViewId="0">
      <pane xSplit="1" ySplit="2" topLeftCell="B3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ColWidth="16.33203125" defaultRowHeight="18" customHeight="1"/>
  <cols>
    <col min="1" max="1" width="7.5" style="49" customWidth="1"/>
    <col min="2" max="2" width="4.83203125" style="49" customWidth="1"/>
    <col min="3" max="3" width="4.6640625" style="49" customWidth="1"/>
    <col min="4" max="4" width="7.5" style="49" customWidth="1"/>
    <col min="5" max="5" width="6.5" style="49" customWidth="1"/>
    <col min="6" max="6" width="13.5" style="49" customWidth="1"/>
    <col min="7" max="7" width="16.1640625" style="49" customWidth="1"/>
    <col min="8" max="8" width="12.6640625" style="49" customWidth="1"/>
    <col min="9" max="9" width="8.5" style="49" customWidth="1"/>
    <col min="10" max="16" width="12.6640625" style="49" customWidth="1"/>
    <col min="17" max="256" width="16.33203125" customWidth="1"/>
  </cols>
  <sheetData>
    <row r="1" spans="1:16" ht="20.5" customHeight="1">
      <c r="A1" s="50" t="s">
        <v>28</v>
      </c>
      <c r="B1" s="98" t="s">
        <v>38</v>
      </c>
      <c r="C1" s="91"/>
      <c r="D1" s="91"/>
      <c r="E1" s="91"/>
      <c r="F1" s="91"/>
      <c r="G1" s="91"/>
      <c r="H1" s="2"/>
      <c r="I1"/>
      <c r="J1"/>
      <c r="K1"/>
      <c r="L1"/>
      <c r="M1"/>
      <c r="N1"/>
      <c r="O1"/>
      <c r="P1"/>
    </row>
    <row r="2" spans="1:16" ht="20.75" customHeight="1">
      <c r="A2" s="4" t="s">
        <v>39</v>
      </c>
      <c r="B2" s="23" t="s">
        <v>30</v>
      </c>
      <c r="C2" s="23" t="s">
        <v>31</v>
      </c>
      <c r="D2" s="23" t="s">
        <v>32</v>
      </c>
      <c r="E2" s="23" t="s">
        <v>33</v>
      </c>
      <c r="F2" s="23" t="s">
        <v>34</v>
      </c>
      <c r="G2" s="23" t="s">
        <v>35</v>
      </c>
      <c r="H2" s="23"/>
      <c r="I2"/>
      <c r="J2"/>
      <c r="K2"/>
      <c r="L2"/>
      <c r="M2"/>
      <c r="N2"/>
      <c r="O2"/>
      <c r="P2"/>
    </row>
    <row r="3" spans="1:16" ht="20.75" customHeight="1">
      <c r="A3" s="51">
        <v>1</v>
      </c>
      <c r="B3" s="44">
        <v>0</v>
      </c>
      <c r="C3" s="45">
        <v>1</v>
      </c>
      <c r="D3" s="45">
        <v>8</v>
      </c>
      <c r="E3" s="45">
        <v>1</v>
      </c>
      <c r="F3" s="45">
        <f t="shared" ref="F3:F24" si="0">SUM(C3:E3)</f>
        <v>10</v>
      </c>
      <c r="G3" s="45">
        <f t="shared" ref="G3:G24" si="1">SUM(B3:E3)</f>
        <v>10</v>
      </c>
      <c r="H3" s="45"/>
      <c r="I3"/>
      <c r="J3"/>
      <c r="K3"/>
      <c r="L3"/>
      <c r="M3"/>
      <c r="N3"/>
      <c r="O3"/>
      <c r="P3"/>
    </row>
    <row r="4" spans="1:16" ht="20.5" customHeight="1">
      <c r="A4" s="52">
        <v>2</v>
      </c>
      <c r="B4" s="10">
        <v>4</v>
      </c>
      <c r="C4" s="11">
        <v>1</v>
      </c>
      <c r="D4" s="11">
        <v>11</v>
      </c>
      <c r="E4" s="11">
        <v>1</v>
      </c>
      <c r="F4" s="11">
        <f t="shared" si="0"/>
        <v>13</v>
      </c>
      <c r="G4" s="11">
        <f t="shared" si="1"/>
        <v>17</v>
      </c>
      <c r="H4" s="11"/>
      <c r="I4"/>
      <c r="J4"/>
      <c r="K4"/>
      <c r="L4"/>
      <c r="M4"/>
      <c r="N4"/>
      <c r="O4"/>
      <c r="P4"/>
    </row>
    <row r="5" spans="1:16" ht="20.5" customHeight="1">
      <c r="A5" s="52">
        <v>3</v>
      </c>
      <c r="B5" s="10">
        <v>0</v>
      </c>
      <c r="C5" s="11">
        <v>1</v>
      </c>
      <c r="D5" s="11">
        <v>11</v>
      </c>
      <c r="E5" s="11">
        <v>0</v>
      </c>
      <c r="F5" s="11">
        <f t="shared" si="0"/>
        <v>12</v>
      </c>
      <c r="G5" s="11">
        <f t="shared" si="1"/>
        <v>12</v>
      </c>
      <c r="H5" s="11"/>
      <c r="I5"/>
      <c r="J5"/>
      <c r="K5"/>
      <c r="L5"/>
      <c r="M5"/>
      <c r="N5"/>
      <c r="O5"/>
      <c r="P5"/>
    </row>
    <row r="6" spans="1:16" ht="20.5" customHeight="1">
      <c r="A6" s="52">
        <v>4</v>
      </c>
      <c r="B6" s="10">
        <v>1</v>
      </c>
      <c r="C6" s="11">
        <v>0</v>
      </c>
      <c r="D6" s="11">
        <v>8</v>
      </c>
      <c r="E6" s="11">
        <v>1</v>
      </c>
      <c r="F6" s="11">
        <f t="shared" si="0"/>
        <v>9</v>
      </c>
      <c r="G6" s="11">
        <f t="shared" si="1"/>
        <v>10</v>
      </c>
      <c r="H6" s="11"/>
      <c r="I6"/>
      <c r="J6"/>
      <c r="K6"/>
      <c r="L6"/>
      <c r="M6"/>
      <c r="N6"/>
      <c r="O6"/>
      <c r="P6"/>
    </row>
    <row r="7" spans="1:16" ht="20.5" customHeight="1">
      <c r="A7" s="52">
        <v>5</v>
      </c>
      <c r="B7" s="10">
        <v>0</v>
      </c>
      <c r="C7" s="11">
        <v>1</v>
      </c>
      <c r="D7" s="11">
        <v>8</v>
      </c>
      <c r="E7" s="11">
        <v>0</v>
      </c>
      <c r="F7" s="11">
        <f t="shared" si="0"/>
        <v>9</v>
      </c>
      <c r="G7" s="11">
        <f t="shared" si="1"/>
        <v>9</v>
      </c>
      <c r="H7" s="11"/>
      <c r="I7"/>
      <c r="J7"/>
      <c r="K7"/>
      <c r="L7"/>
      <c r="M7"/>
      <c r="N7"/>
      <c r="O7"/>
      <c r="P7"/>
    </row>
    <row r="8" spans="1:16" ht="20.5" customHeight="1">
      <c r="A8" s="52">
        <v>6</v>
      </c>
      <c r="B8" s="10">
        <v>1</v>
      </c>
      <c r="C8" s="11">
        <v>1</v>
      </c>
      <c r="D8" s="11">
        <v>13</v>
      </c>
      <c r="E8" s="11">
        <v>0</v>
      </c>
      <c r="F8" s="11">
        <f t="shared" si="0"/>
        <v>14</v>
      </c>
      <c r="G8" s="11">
        <f t="shared" si="1"/>
        <v>15</v>
      </c>
      <c r="H8" s="11"/>
      <c r="I8"/>
      <c r="J8"/>
      <c r="K8"/>
      <c r="L8"/>
      <c r="M8"/>
      <c r="N8"/>
      <c r="O8"/>
      <c r="P8"/>
    </row>
    <row r="9" spans="1:16" ht="20.5" customHeight="1">
      <c r="A9" s="52">
        <v>7</v>
      </c>
      <c r="B9" s="10">
        <v>1</v>
      </c>
      <c r="C9" s="11">
        <v>2</v>
      </c>
      <c r="D9" s="11">
        <v>8</v>
      </c>
      <c r="E9" s="11">
        <v>0</v>
      </c>
      <c r="F9" s="11">
        <f t="shared" si="0"/>
        <v>10</v>
      </c>
      <c r="G9" s="11">
        <f t="shared" si="1"/>
        <v>11</v>
      </c>
      <c r="H9" s="11"/>
      <c r="I9"/>
      <c r="J9"/>
      <c r="K9"/>
      <c r="L9"/>
      <c r="M9"/>
      <c r="N9"/>
      <c r="O9"/>
      <c r="P9"/>
    </row>
    <row r="10" spans="1:16" ht="20.5" customHeight="1">
      <c r="A10" s="52">
        <v>8</v>
      </c>
      <c r="B10" s="10">
        <v>1</v>
      </c>
      <c r="C10" s="11">
        <v>1</v>
      </c>
      <c r="D10" s="11">
        <v>14</v>
      </c>
      <c r="E10" s="11">
        <v>0</v>
      </c>
      <c r="F10" s="11">
        <f t="shared" si="0"/>
        <v>15</v>
      </c>
      <c r="G10" s="11">
        <f t="shared" si="1"/>
        <v>16</v>
      </c>
      <c r="H10" s="11"/>
      <c r="I10"/>
      <c r="J10"/>
      <c r="K10"/>
      <c r="L10"/>
      <c r="M10"/>
      <c r="N10"/>
      <c r="O10"/>
      <c r="P10"/>
    </row>
    <row r="11" spans="1:16" ht="20.5" customHeight="1">
      <c r="A11" s="52">
        <v>9</v>
      </c>
      <c r="B11" s="10">
        <v>0</v>
      </c>
      <c r="C11" s="11">
        <v>0</v>
      </c>
      <c r="D11" s="11">
        <v>13</v>
      </c>
      <c r="E11" s="11">
        <v>3</v>
      </c>
      <c r="F11" s="11">
        <f t="shared" si="0"/>
        <v>16</v>
      </c>
      <c r="G11" s="11">
        <f t="shared" si="1"/>
        <v>16</v>
      </c>
      <c r="H11" s="11"/>
      <c r="I11"/>
      <c r="J11"/>
      <c r="K11"/>
      <c r="L11"/>
      <c r="M11"/>
      <c r="N11"/>
      <c r="O11"/>
      <c r="P11"/>
    </row>
    <row r="12" spans="1:16" ht="20.5" customHeight="1">
      <c r="A12" s="52">
        <v>10</v>
      </c>
      <c r="B12" s="10">
        <v>1</v>
      </c>
      <c r="C12" s="11">
        <v>3</v>
      </c>
      <c r="D12" s="11">
        <v>8</v>
      </c>
      <c r="E12" s="11">
        <v>0</v>
      </c>
      <c r="F12" s="11">
        <f t="shared" si="0"/>
        <v>11</v>
      </c>
      <c r="G12" s="11">
        <f t="shared" si="1"/>
        <v>12</v>
      </c>
      <c r="H12" s="11"/>
      <c r="I12"/>
      <c r="J12"/>
      <c r="K12"/>
      <c r="L12"/>
      <c r="M12"/>
      <c r="N12"/>
      <c r="O12"/>
      <c r="P12"/>
    </row>
    <row r="13" spans="1:16" ht="20.5" customHeight="1">
      <c r="A13" s="52">
        <v>11</v>
      </c>
      <c r="B13" s="10">
        <v>2</v>
      </c>
      <c r="C13" s="11">
        <v>1</v>
      </c>
      <c r="D13" s="11">
        <v>7</v>
      </c>
      <c r="E13" s="11">
        <v>2</v>
      </c>
      <c r="F13" s="11">
        <f t="shared" si="0"/>
        <v>10</v>
      </c>
      <c r="G13" s="11">
        <f t="shared" si="1"/>
        <v>12</v>
      </c>
      <c r="H13" s="11"/>
      <c r="I13"/>
      <c r="J13"/>
      <c r="K13"/>
      <c r="L13"/>
      <c r="M13"/>
      <c r="N13"/>
      <c r="O13"/>
      <c r="P13"/>
    </row>
    <row r="14" spans="1:16" ht="20.5" customHeight="1">
      <c r="A14" s="52">
        <v>12</v>
      </c>
      <c r="B14" s="10">
        <v>0</v>
      </c>
      <c r="C14" s="11">
        <v>0</v>
      </c>
      <c r="D14" s="11">
        <v>12</v>
      </c>
      <c r="E14" s="11">
        <v>1</v>
      </c>
      <c r="F14" s="11">
        <f t="shared" si="0"/>
        <v>13</v>
      </c>
      <c r="G14" s="11">
        <f t="shared" si="1"/>
        <v>13</v>
      </c>
      <c r="H14" s="11"/>
      <c r="I14"/>
      <c r="J14"/>
      <c r="K14"/>
      <c r="L14"/>
      <c r="M14"/>
      <c r="N14"/>
      <c r="O14"/>
      <c r="P14"/>
    </row>
    <row r="15" spans="1:16" ht="20.5" customHeight="1">
      <c r="A15" s="52">
        <v>13</v>
      </c>
      <c r="B15" s="10">
        <v>1</v>
      </c>
      <c r="C15" s="11">
        <v>2</v>
      </c>
      <c r="D15" s="11">
        <v>12</v>
      </c>
      <c r="E15" s="11">
        <v>0</v>
      </c>
      <c r="F15" s="11">
        <f t="shared" si="0"/>
        <v>14</v>
      </c>
      <c r="G15" s="11">
        <f t="shared" si="1"/>
        <v>15</v>
      </c>
      <c r="H15" s="11"/>
      <c r="I15"/>
      <c r="J15"/>
      <c r="K15"/>
      <c r="L15"/>
      <c r="M15"/>
      <c r="N15"/>
      <c r="O15"/>
      <c r="P15"/>
    </row>
    <row r="16" spans="1:16" ht="20.5" customHeight="1">
      <c r="A16" s="52">
        <v>14</v>
      </c>
      <c r="B16" s="10">
        <v>0</v>
      </c>
      <c r="C16" s="11">
        <v>1</v>
      </c>
      <c r="D16" s="11">
        <v>9</v>
      </c>
      <c r="E16" s="11">
        <v>0</v>
      </c>
      <c r="F16" s="11">
        <f t="shared" si="0"/>
        <v>10</v>
      </c>
      <c r="G16" s="11">
        <f t="shared" si="1"/>
        <v>10</v>
      </c>
      <c r="H16" s="11"/>
      <c r="I16"/>
      <c r="J16"/>
      <c r="K16"/>
      <c r="L16"/>
      <c r="M16"/>
      <c r="N16"/>
      <c r="O16"/>
      <c r="P16"/>
    </row>
    <row r="17" spans="1:16" ht="20.5" customHeight="1">
      <c r="A17" s="52">
        <v>15</v>
      </c>
      <c r="B17" s="10">
        <v>0</v>
      </c>
      <c r="C17" s="11">
        <v>2</v>
      </c>
      <c r="D17" s="11">
        <v>8</v>
      </c>
      <c r="E17" s="11">
        <v>0</v>
      </c>
      <c r="F17" s="11">
        <f t="shared" si="0"/>
        <v>10</v>
      </c>
      <c r="G17" s="11">
        <f t="shared" si="1"/>
        <v>10</v>
      </c>
      <c r="H17" s="11"/>
      <c r="I17"/>
      <c r="J17"/>
      <c r="K17"/>
      <c r="L17"/>
      <c r="M17"/>
      <c r="N17"/>
      <c r="O17"/>
      <c r="P17"/>
    </row>
    <row r="18" spans="1:16" ht="20.5" customHeight="1">
      <c r="A18" s="52">
        <v>16</v>
      </c>
      <c r="B18" s="10">
        <v>2</v>
      </c>
      <c r="C18" s="11">
        <v>0</v>
      </c>
      <c r="D18" s="11">
        <v>8</v>
      </c>
      <c r="E18" s="11">
        <v>0</v>
      </c>
      <c r="F18" s="11">
        <f t="shared" si="0"/>
        <v>8</v>
      </c>
      <c r="G18" s="11">
        <f t="shared" si="1"/>
        <v>10</v>
      </c>
      <c r="H18" s="11"/>
      <c r="I18"/>
      <c r="J18"/>
      <c r="K18"/>
      <c r="L18"/>
      <c r="M18"/>
      <c r="N18"/>
      <c r="O18"/>
      <c r="P18"/>
    </row>
    <row r="19" spans="1:16" ht="20.5" customHeight="1">
      <c r="A19" s="52">
        <v>17</v>
      </c>
      <c r="B19" s="10">
        <v>2</v>
      </c>
      <c r="C19" s="11">
        <v>0</v>
      </c>
      <c r="D19" s="11">
        <v>7</v>
      </c>
      <c r="E19" s="11">
        <v>6</v>
      </c>
      <c r="F19" s="11">
        <f t="shared" si="0"/>
        <v>13</v>
      </c>
      <c r="G19" s="11">
        <f t="shared" si="1"/>
        <v>15</v>
      </c>
      <c r="H19" s="11"/>
      <c r="I19"/>
      <c r="J19"/>
      <c r="K19"/>
      <c r="L19"/>
      <c r="M19"/>
      <c r="N19"/>
      <c r="O19"/>
      <c r="P19"/>
    </row>
    <row r="20" spans="1:16" ht="20.5" customHeight="1">
      <c r="A20" s="52">
        <v>18</v>
      </c>
      <c r="B20" s="10">
        <v>0</v>
      </c>
      <c r="C20" s="11">
        <v>1</v>
      </c>
      <c r="D20" s="11">
        <v>11</v>
      </c>
      <c r="E20" s="11">
        <v>0</v>
      </c>
      <c r="F20" s="11">
        <f t="shared" si="0"/>
        <v>12</v>
      </c>
      <c r="G20" s="11">
        <f t="shared" si="1"/>
        <v>12</v>
      </c>
      <c r="H20" s="11"/>
      <c r="I20"/>
      <c r="J20"/>
      <c r="K20"/>
      <c r="L20"/>
      <c r="M20"/>
      <c r="N20"/>
      <c r="O20"/>
      <c r="P20"/>
    </row>
    <row r="21" spans="1:16" ht="20.5" customHeight="1">
      <c r="A21" s="52">
        <v>19</v>
      </c>
      <c r="B21" s="10">
        <v>2</v>
      </c>
      <c r="C21" s="11">
        <v>1</v>
      </c>
      <c r="D21" s="11">
        <v>16</v>
      </c>
      <c r="E21" s="11">
        <v>5</v>
      </c>
      <c r="F21" s="11">
        <f t="shared" si="0"/>
        <v>22</v>
      </c>
      <c r="G21" s="11">
        <f t="shared" si="1"/>
        <v>24</v>
      </c>
      <c r="H21" s="11"/>
      <c r="I21"/>
      <c r="J21"/>
      <c r="K21"/>
      <c r="L21"/>
      <c r="M21"/>
      <c r="N21"/>
      <c r="O21"/>
      <c r="P21"/>
    </row>
    <row r="22" spans="1:16" ht="20.5" customHeight="1">
      <c r="A22" s="52">
        <v>20</v>
      </c>
      <c r="B22" s="10">
        <v>0</v>
      </c>
      <c r="C22" s="11">
        <v>0</v>
      </c>
      <c r="D22" s="11">
        <v>11</v>
      </c>
      <c r="E22" s="11">
        <v>4</v>
      </c>
      <c r="F22" s="11">
        <f t="shared" si="0"/>
        <v>15</v>
      </c>
      <c r="G22" s="11">
        <f t="shared" si="1"/>
        <v>15</v>
      </c>
      <c r="H22" s="11"/>
      <c r="I22"/>
      <c r="J22"/>
      <c r="K22"/>
      <c r="L22"/>
      <c r="M22"/>
      <c r="N22"/>
      <c r="O22"/>
      <c r="P22"/>
    </row>
    <row r="23" spans="1:16" ht="20.5" customHeight="1">
      <c r="A23" s="52">
        <v>21</v>
      </c>
      <c r="B23" s="10">
        <v>0</v>
      </c>
      <c r="C23" s="11">
        <v>0</v>
      </c>
      <c r="D23" s="11">
        <v>11</v>
      </c>
      <c r="E23" s="11">
        <v>4</v>
      </c>
      <c r="F23" s="11">
        <f t="shared" si="0"/>
        <v>15</v>
      </c>
      <c r="G23" s="11">
        <f t="shared" si="1"/>
        <v>15</v>
      </c>
      <c r="H23" s="11"/>
      <c r="I23"/>
      <c r="J23"/>
      <c r="K23"/>
      <c r="L23"/>
      <c r="M23"/>
      <c r="N23"/>
      <c r="O23"/>
      <c r="P23"/>
    </row>
    <row r="24" spans="1:16" ht="20.5" customHeight="1">
      <c r="A24" s="52">
        <v>22</v>
      </c>
      <c r="B24" s="10">
        <v>1</v>
      </c>
      <c r="C24" s="11">
        <v>3</v>
      </c>
      <c r="D24" s="11">
        <v>10</v>
      </c>
      <c r="E24" s="11">
        <v>0</v>
      </c>
      <c r="F24" s="11">
        <f t="shared" si="0"/>
        <v>13</v>
      </c>
      <c r="G24" s="11">
        <f t="shared" si="1"/>
        <v>14</v>
      </c>
      <c r="H24" s="11"/>
      <c r="I24"/>
      <c r="J24"/>
      <c r="K24"/>
      <c r="L24"/>
      <c r="M24"/>
      <c r="N24"/>
      <c r="O24"/>
      <c r="P24"/>
    </row>
    <row r="25" spans="1:16" ht="20.5" customHeight="1">
      <c r="A25" s="52"/>
      <c r="B25" s="10"/>
      <c r="C25" s="11"/>
      <c r="D25" s="11"/>
      <c r="E25" s="11"/>
      <c r="F25" s="12"/>
      <c r="G25" s="12"/>
      <c r="H25" s="12"/>
      <c r="I25"/>
      <c r="J25"/>
      <c r="K25"/>
      <c r="L25"/>
      <c r="M25"/>
      <c r="N25"/>
      <c r="O25"/>
      <c r="P25"/>
    </row>
    <row r="26" spans="1:16" ht="20.5" customHeight="1">
      <c r="A26" s="52"/>
      <c r="B26" s="14">
        <f t="shared" ref="B26:G26" si="2">AVERAGE(B3:B24)</f>
        <v>0.86363636363636365</v>
      </c>
      <c r="C26" s="13">
        <f t="shared" si="2"/>
        <v>1</v>
      </c>
      <c r="D26" s="13">
        <f t="shared" si="2"/>
        <v>10.181818181818182</v>
      </c>
      <c r="E26" s="13">
        <f t="shared" si="2"/>
        <v>1.2727272727272727</v>
      </c>
      <c r="F26" s="13">
        <f t="shared" si="2"/>
        <v>12.454545454545455</v>
      </c>
      <c r="G26" s="13">
        <f t="shared" si="2"/>
        <v>13.318181818181818</v>
      </c>
      <c r="H26" s="13"/>
      <c r="I26"/>
      <c r="J26"/>
      <c r="K26"/>
      <c r="L26"/>
      <c r="M26"/>
      <c r="N26"/>
      <c r="O26"/>
      <c r="P26"/>
    </row>
    <row r="27" spans="1:16" ht="20.5" customHeight="1">
      <c r="A27" s="53" t="s">
        <v>28</v>
      </c>
      <c r="B27" s="96" t="s">
        <v>40</v>
      </c>
      <c r="C27" s="97"/>
      <c r="D27" s="97"/>
      <c r="E27" s="97"/>
      <c r="F27" s="97"/>
      <c r="G27" s="97"/>
      <c r="H27" s="54"/>
      <c r="I27"/>
      <c r="J27"/>
      <c r="K27"/>
      <c r="L27"/>
      <c r="M27"/>
      <c r="N27"/>
      <c r="O27"/>
      <c r="P27"/>
    </row>
    <row r="28" spans="1:16" ht="20.5" customHeight="1">
      <c r="A28" s="53" t="s">
        <v>39</v>
      </c>
      <c r="B28" s="55" t="s">
        <v>30</v>
      </c>
      <c r="C28" s="56" t="s">
        <v>31</v>
      </c>
      <c r="D28" s="56" t="s">
        <v>32</v>
      </c>
      <c r="E28" s="56" t="s">
        <v>33</v>
      </c>
      <c r="F28" s="56" t="s">
        <v>34</v>
      </c>
      <c r="G28" s="56" t="s">
        <v>35</v>
      </c>
      <c r="H28" s="56"/>
      <c r="I28"/>
      <c r="J28"/>
      <c r="K28"/>
      <c r="L28"/>
      <c r="M28"/>
      <c r="N28"/>
      <c r="O28"/>
      <c r="P28"/>
    </row>
    <row r="29" spans="1:16" ht="20.5" customHeight="1">
      <c r="A29" s="52">
        <v>1</v>
      </c>
      <c r="B29" s="10">
        <v>0</v>
      </c>
      <c r="C29" s="11">
        <v>0</v>
      </c>
      <c r="D29" s="11">
        <v>2</v>
      </c>
      <c r="E29" s="11">
        <v>1</v>
      </c>
      <c r="F29" s="11">
        <f t="shared" ref="F29:F46" si="3">SUM(B29:E29)</f>
        <v>3</v>
      </c>
      <c r="G29" s="11">
        <f t="shared" ref="G29:G46" si="4">SUM(B29:E29)</f>
        <v>3</v>
      </c>
      <c r="H29" s="11"/>
      <c r="I29"/>
      <c r="J29"/>
      <c r="K29"/>
      <c r="L29"/>
      <c r="M29"/>
      <c r="N29"/>
      <c r="O29"/>
      <c r="P29"/>
    </row>
    <row r="30" spans="1:16" ht="20.5" customHeight="1">
      <c r="A30" s="52">
        <v>2</v>
      </c>
      <c r="B30" s="10">
        <v>0</v>
      </c>
      <c r="C30" s="11">
        <v>0</v>
      </c>
      <c r="D30" s="11">
        <v>2</v>
      </c>
      <c r="E30" s="11">
        <v>0</v>
      </c>
      <c r="F30" s="11">
        <f t="shared" si="3"/>
        <v>2</v>
      </c>
      <c r="G30" s="11">
        <f t="shared" si="4"/>
        <v>2</v>
      </c>
      <c r="H30" s="11"/>
      <c r="I30"/>
      <c r="J30"/>
      <c r="K30"/>
      <c r="L30"/>
      <c r="M30"/>
      <c r="N30"/>
      <c r="O30"/>
      <c r="P30"/>
    </row>
    <row r="31" spans="1:16" ht="20.5" customHeight="1">
      <c r="A31" s="52">
        <v>3</v>
      </c>
      <c r="B31" s="10">
        <v>0</v>
      </c>
      <c r="C31" s="11">
        <v>1</v>
      </c>
      <c r="D31" s="11">
        <v>2</v>
      </c>
      <c r="E31" s="11">
        <v>0</v>
      </c>
      <c r="F31" s="11">
        <f t="shared" si="3"/>
        <v>3</v>
      </c>
      <c r="G31" s="11">
        <f t="shared" si="4"/>
        <v>3</v>
      </c>
      <c r="H31" s="11"/>
      <c r="I31"/>
      <c r="J31"/>
      <c r="K31"/>
      <c r="L31"/>
      <c r="M31"/>
      <c r="N31"/>
      <c r="O31"/>
      <c r="P31"/>
    </row>
    <row r="32" spans="1:16" ht="20.5" customHeight="1">
      <c r="A32" s="52">
        <v>4</v>
      </c>
      <c r="B32" s="10">
        <v>2</v>
      </c>
      <c r="C32" s="11">
        <v>0</v>
      </c>
      <c r="D32" s="11">
        <v>4</v>
      </c>
      <c r="E32" s="11">
        <v>0</v>
      </c>
      <c r="F32" s="11">
        <f t="shared" si="3"/>
        <v>6</v>
      </c>
      <c r="G32" s="11">
        <f t="shared" si="4"/>
        <v>6</v>
      </c>
      <c r="H32" s="11"/>
      <c r="I32"/>
      <c r="J32"/>
      <c r="K32"/>
      <c r="L32"/>
      <c r="M32"/>
      <c r="N32"/>
      <c r="O32"/>
      <c r="P32"/>
    </row>
    <row r="33" spans="1:16" ht="20.5" customHeight="1">
      <c r="A33" s="52">
        <v>5</v>
      </c>
      <c r="B33" s="10">
        <v>1</v>
      </c>
      <c r="C33" s="11">
        <v>0</v>
      </c>
      <c r="D33" s="11">
        <v>7</v>
      </c>
      <c r="E33" s="11">
        <v>0</v>
      </c>
      <c r="F33" s="11">
        <f t="shared" si="3"/>
        <v>8</v>
      </c>
      <c r="G33" s="11">
        <f t="shared" si="4"/>
        <v>8</v>
      </c>
      <c r="H33" s="11"/>
      <c r="I33"/>
      <c r="J33"/>
      <c r="K33"/>
      <c r="L33"/>
      <c r="M33"/>
      <c r="N33"/>
      <c r="O33"/>
      <c r="P33"/>
    </row>
    <row r="34" spans="1:16" ht="20.5" customHeight="1">
      <c r="A34" s="52">
        <v>6</v>
      </c>
      <c r="B34" s="10">
        <v>2</v>
      </c>
      <c r="C34" s="11">
        <v>2</v>
      </c>
      <c r="D34" s="11">
        <v>2</v>
      </c>
      <c r="E34" s="11">
        <v>0</v>
      </c>
      <c r="F34" s="11">
        <f t="shared" si="3"/>
        <v>6</v>
      </c>
      <c r="G34" s="11">
        <f t="shared" si="4"/>
        <v>6</v>
      </c>
      <c r="H34" s="11"/>
      <c r="I34"/>
      <c r="J34"/>
      <c r="K34"/>
      <c r="L34"/>
      <c r="M34"/>
      <c r="N34"/>
      <c r="O34"/>
      <c r="P34"/>
    </row>
    <row r="35" spans="1:16" ht="20.5" customHeight="1">
      <c r="A35" s="52">
        <v>7</v>
      </c>
      <c r="B35" s="10">
        <v>0</v>
      </c>
      <c r="C35" s="11">
        <v>1</v>
      </c>
      <c r="D35" s="11">
        <v>2</v>
      </c>
      <c r="E35" s="11">
        <v>0</v>
      </c>
      <c r="F35" s="11">
        <f t="shared" si="3"/>
        <v>3</v>
      </c>
      <c r="G35" s="11">
        <f t="shared" si="4"/>
        <v>3</v>
      </c>
      <c r="H35" s="11"/>
      <c r="I35"/>
      <c r="J35"/>
      <c r="K35"/>
      <c r="L35"/>
      <c r="M35"/>
      <c r="N35"/>
      <c r="O35"/>
      <c r="P35"/>
    </row>
    <row r="36" spans="1:16" ht="20.5" customHeight="1">
      <c r="A36" s="52">
        <v>8</v>
      </c>
      <c r="B36" s="10">
        <v>0</v>
      </c>
      <c r="C36" s="11">
        <v>1</v>
      </c>
      <c r="D36" s="11">
        <v>5</v>
      </c>
      <c r="E36" s="11">
        <v>1</v>
      </c>
      <c r="F36" s="11">
        <f t="shared" si="3"/>
        <v>7</v>
      </c>
      <c r="G36" s="11">
        <f t="shared" si="4"/>
        <v>7</v>
      </c>
      <c r="H36" s="11"/>
      <c r="I36"/>
      <c r="J36"/>
      <c r="K36"/>
      <c r="L36"/>
      <c r="M36"/>
      <c r="N36"/>
      <c r="O36"/>
      <c r="P36"/>
    </row>
    <row r="37" spans="1:16" ht="20.5" customHeight="1">
      <c r="A37" s="52">
        <v>9</v>
      </c>
      <c r="B37" s="10">
        <v>2</v>
      </c>
      <c r="C37" s="11">
        <v>2</v>
      </c>
      <c r="D37" s="11">
        <v>3</v>
      </c>
      <c r="E37" s="11">
        <v>0</v>
      </c>
      <c r="F37" s="11">
        <f t="shared" si="3"/>
        <v>7</v>
      </c>
      <c r="G37" s="11">
        <f t="shared" si="4"/>
        <v>7</v>
      </c>
      <c r="H37" s="11"/>
      <c r="I37"/>
      <c r="J37"/>
      <c r="K37"/>
      <c r="L37"/>
      <c r="M37"/>
      <c r="N37"/>
      <c r="O37"/>
      <c r="P37"/>
    </row>
    <row r="38" spans="1:16" ht="20.5" customHeight="1">
      <c r="A38" s="52">
        <v>10</v>
      </c>
      <c r="B38" s="10">
        <v>1</v>
      </c>
      <c r="C38" s="11">
        <v>1</v>
      </c>
      <c r="D38" s="11">
        <v>2</v>
      </c>
      <c r="E38" s="11">
        <v>0</v>
      </c>
      <c r="F38" s="11">
        <f t="shared" si="3"/>
        <v>4</v>
      </c>
      <c r="G38" s="11">
        <f t="shared" si="4"/>
        <v>4</v>
      </c>
      <c r="H38" s="11"/>
      <c r="I38"/>
      <c r="J38"/>
      <c r="K38"/>
      <c r="L38"/>
      <c r="M38"/>
      <c r="N38"/>
      <c r="O38"/>
      <c r="P38"/>
    </row>
    <row r="39" spans="1:16" ht="20.5" customHeight="1">
      <c r="A39" s="52">
        <v>11</v>
      </c>
      <c r="B39" s="10">
        <v>1</v>
      </c>
      <c r="C39" s="11">
        <v>0</v>
      </c>
      <c r="D39" s="11">
        <v>7</v>
      </c>
      <c r="E39" s="11">
        <v>3</v>
      </c>
      <c r="F39" s="11">
        <f t="shared" si="3"/>
        <v>11</v>
      </c>
      <c r="G39" s="11">
        <f t="shared" si="4"/>
        <v>11</v>
      </c>
      <c r="H39" s="11"/>
      <c r="I39"/>
      <c r="J39"/>
      <c r="K39"/>
      <c r="L39"/>
      <c r="M39"/>
      <c r="N39"/>
      <c r="O39"/>
      <c r="P39"/>
    </row>
    <row r="40" spans="1:16" ht="20.5" customHeight="1">
      <c r="A40" s="52">
        <v>12</v>
      </c>
      <c r="B40" s="10">
        <v>0</v>
      </c>
      <c r="C40" s="11">
        <v>1</v>
      </c>
      <c r="D40" s="11">
        <v>4</v>
      </c>
      <c r="E40" s="11">
        <v>0</v>
      </c>
      <c r="F40" s="11">
        <f t="shared" si="3"/>
        <v>5</v>
      </c>
      <c r="G40" s="11">
        <f t="shared" si="4"/>
        <v>5</v>
      </c>
      <c r="H40" s="11"/>
      <c r="I40"/>
      <c r="J40"/>
      <c r="K40"/>
      <c r="L40"/>
      <c r="M40"/>
      <c r="N40"/>
      <c r="O40"/>
      <c r="P40"/>
    </row>
    <row r="41" spans="1:16" ht="20.5" customHeight="1">
      <c r="A41" s="52">
        <v>13</v>
      </c>
      <c r="B41" s="10">
        <v>0</v>
      </c>
      <c r="C41" s="11">
        <v>0</v>
      </c>
      <c r="D41" s="11">
        <v>8</v>
      </c>
      <c r="E41" s="11">
        <v>0</v>
      </c>
      <c r="F41" s="11">
        <f t="shared" si="3"/>
        <v>8</v>
      </c>
      <c r="G41" s="11">
        <f t="shared" si="4"/>
        <v>8</v>
      </c>
      <c r="H41" s="11"/>
      <c r="I41"/>
      <c r="J41"/>
      <c r="K41"/>
      <c r="L41"/>
      <c r="M41"/>
      <c r="N41"/>
      <c r="O41"/>
      <c r="P41"/>
    </row>
    <row r="42" spans="1:16" ht="20.5" customHeight="1">
      <c r="A42" s="52">
        <v>14</v>
      </c>
      <c r="B42" s="10">
        <v>0</v>
      </c>
      <c r="C42" s="11">
        <v>0</v>
      </c>
      <c r="D42" s="11">
        <v>4</v>
      </c>
      <c r="E42" s="11">
        <v>0</v>
      </c>
      <c r="F42" s="11">
        <f t="shared" si="3"/>
        <v>4</v>
      </c>
      <c r="G42" s="11">
        <f t="shared" si="4"/>
        <v>4</v>
      </c>
      <c r="H42" s="11"/>
      <c r="I42"/>
      <c r="J42"/>
      <c r="K42"/>
      <c r="L42"/>
      <c r="M42"/>
      <c r="N42"/>
      <c r="O42"/>
      <c r="P42"/>
    </row>
    <row r="43" spans="1:16" ht="20.5" customHeight="1">
      <c r="A43" s="52">
        <v>15</v>
      </c>
      <c r="B43" s="10">
        <v>0</v>
      </c>
      <c r="C43" s="11">
        <v>1</v>
      </c>
      <c r="D43" s="11">
        <v>3</v>
      </c>
      <c r="E43" s="11">
        <v>0</v>
      </c>
      <c r="F43" s="11">
        <f t="shared" si="3"/>
        <v>4</v>
      </c>
      <c r="G43" s="11">
        <f t="shared" si="4"/>
        <v>4</v>
      </c>
      <c r="H43" s="11"/>
      <c r="I43"/>
      <c r="J43"/>
      <c r="K43"/>
      <c r="L43"/>
      <c r="M43"/>
      <c r="N43"/>
      <c r="O43"/>
      <c r="P43"/>
    </row>
    <row r="44" spans="1:16" ht="20.5" customHeight="1">
      <c r="A44" s="52">
        <v>16</v>
      </c>
      <c r="B44" s="10">
        <v>1</v>
      </c>
      <c r="C44" s="11">
        <v>2</v>
      </c>
      <c r="D44" s="11">
        <v>6</v>
      </c>
      <c r="E44" s="11">
        <v>2</v>
      </c>
      <c r="F44" s="11">
        <f t="shared" si="3"/>
        <v>11</v>
      </c>
      <c r="G44" s="11">
        <f t="shared" si="4"/>
        <v>11</v>
      </c>
      <c r="H44" s="11"/>
      <c r="I44"/>
      <c r="J44"/>
      <c r="K44"/>
      <c r="L44"/>
      <c r="M44"/>
      <c r="N44"/>
      <c r="O44"/>
      <c r="P44"/>
    </row>
    <row r="45" spans="1:16" ht="20.5" customHeight="1">
      <c r="A45" s="52">
        <v>17</v>
      </c>
      <c r="B45" s="10">
        <v>0</v>
      </c>
      <c r="C45" s="11">
        <v>1</v>
      </c>
      <c r="D45" s="11">
        <v>3</v>
      </c>
      <c r="E45" s="11">
        <v>1</v>
      </c>
      <c r="F45" s="11">
        <f t="shared" si="3"/>
        <v>5</v>
      </c>
      <c r="G45" s="11">
        <f t="shared" si="4"/>
        <v>5</v>
      </c>
      <c r="H45" s="11"/>
      <c r="I45"/>
      <c r="J45"/>
      <c r="K45"/>
      <c r="L45"/>
      <c r="M45"/>
      <c r="N45"/>
      <c r="O45"/>
      <c r="P45"/>
    </row>
    <row r="46" spans="1:16" ht="20.5" customHeight="1">
      <c r="A46" s="52">
        <v>18</v>
      </c>
      <c r="B46" s="10">
        <v>0</v>
      </c>
      <c r="C46" s="11">
        <v>0</v>
      </c>
      <c r="D46" s="11">
        <v>5</v>
      </c>
      <c r="E46" s="11">
        <v>1</v>
      </c>
      <c r="F46" s="11">
        <f t="shared" si="3"/>
        <v>6</v>
      </c>
      <c r="G46" s="11">
        <f t="shared" si="4"/>
        <v>6</v>
      </c>
      <c r="H46" s="11"/>
      <c r="I46"/>
      <c r="J46"/>
      <c r="K46"/>
      <c r="L46"/>
      <c r="M46"/>
      <c r="N46"/>
      <c r="O46"/>
      <c r="P46"/>
    </row>
    <row r="47" spans="1:16" ht="20.5" customHeight="1">
      <c r="A47" s="57"/>
      <c r="B47" s="16"/>
      <c r="C47" s="12"/>
      <c r="D47" s="12"/>
      <c r="E47" s="12"/>
      <c r="F47" s="12"/>
      <c r="G47" s="12"/>
      <c r="H47" s="12"/>
      <c r="I47"/>
      <c r="J47"/>
      <c r="K47"/>
      <c r="L47"/>
      <c r="M47"/>
      <c r="N47"/>
      <c r="O47"/>
      <c r="P47"/>
    </row>
    <row r="48" spans="1:16" ht="20.5" customHeight="1">
      <c r="A48" s="57"/>
      <c r="B48" s="14">
        <f t="shared" ref="B48:G48" si="5">AVERAGE(B29:B46)</f>
        <v>0.55555555555555558</v>
      </c>
      <c r="C48" s="13">
        <f t="shared" si="5"/>
        <v>0.72222222222222221</v>
      </c>
      <c r="D48" s="13">
        <f t="shared" si="5"/>
        <v>3.9444444444444446</v>
      </c>
      <c r="E48" s="13">
        <f t="shared" si="5"/>
        <v>0.5</v>
      </c>
      <c r="F48" s="13">
        <f t="shared" si="5"/>
        <v>5.7222222222222223</v>
      </c>
      <c r="G48" s="13">
        <f t="shared" si="5"/>
        <v>5.7222222222222223</v>
      </c>
      <c r="H48" s="13"/>
      <c r="I48"/>
      <c r="J48"/>
      <c r="K48"/>
      <c r="L48"/>
      <c r="M48"/>
      <c r="N48"/>
      <c r="O48"/>
      <c r="P48"/>
    </row>
  </sheetData>
  <mergeCells count="2">
    <mergeCell ref="B27:G27"/>
    <mergeCell ref="B1:G1"/>
  </mergeCells>
  <pageMargins left="1" right="1" top="1" bottom="1" header="0.25" footer="0.25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Fig. 2D EcPC WTvspde</vt:lpstr>
      <vt:lpstr>Fig. 2F DS melanophores</vt:lpstr>
      <vt:lpstr>Fig. 2G PVS melanophores</vt:lpstr>
      <vt:lpstr>Fig. 2H DS iridophores</vt:lpstr>
      <vt:lpstr>Fig. 2I VS iridophores</vt:lpstr>
      <vt:lpstr>Fig. 4K SyN WT vs pde</vt:lpstr>
      <vt:lpstr>Fig. 4L DRG WTvspde</vt:lpstr>
      <vt:lpstr>Fig. 4M Ent N WTvspde</vt:lpstr>
      <vt:lpstr>Fig. 4N  SyN WT DMSOvsiBMP</vt:lpstr>
      <vt:lpstr>Fig. 4O iBMP Wtvspde EcPC</vt:lpstr>
      <vt:lpstr>Fig. 5G PH3WTvsPde</vt:lpstr>
      <vt:lpstr>Fig 6M iErb  pde Time-Dose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Karen Camargo Sosa</cp:lastModifiedBy>
  <dcterms:created xsi:type="dcterms:W3CDTF">2018-05-05T14:25:41Z</dcterms:created>
  <dcterms:modified xsi:type="dcterms:W3CDTF">2019-01-21T21:14:09Z</dcterms:modified>
</cp:coreProperties>
</file>