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c245-admin\Desktop\Metal abs HTL paper\Data for pure\"/>
    </mc:Choice>
  </mc:AlternateContent>
  <bookViews>
    <workbookView xWindow="0" yWindow="0" windowWidth="17260" windowHeight="3820"/>
  </bookViews>
  <sheets>
    <sheet name="biosorption" sheetId="6" r:id="rId1"/>
    <sheet name="final results" sheetId="5" r:id="rId2"/>
    <sheet name="Zn" sheetId="1" r:id="rId3"/>
    <sheet name="Cu" sheetId="2" r:id="rId4"/>
    <sheet name="Ni" sheetId="3" r:id="rId5"/>
    <sheet name="Cd" sheetId="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6" l="1"/>
  <c r="J37" i="6"/>
  <c r="I37" i="6"/>
  <c r="H37" i="6"/>
  <c r="G37" i="6"/>
  <c r="K36" i="6"/>
  <c r="J36" i="6"/>
  <c r="I36" i="6"/>
  <c r="H36" i="6"/>
  <c r="G36" i="6"/>
  <c r="K35" i="6"/>
  <c r="J35" i="6"/>
  <c r="I35" i="6"/>
  <c r="H35" i="6"/>
  <c r="G35" i="6"/>
  <c r="K34" i="6"/>
  <c r="J34" i="6"/>
  <c r="I34" i="6"/>
  <c r="H34" i="6"/>
  <c r="G34" i="6"/>
  <c r="K33" i="6"/>
  <c r="J33" i="6"/>
  <c r="I33" i="6"/>
  <c r="H33" i="6"/>
  <c r="G33" i="6"/>
  <c r="K32" i="6"/>
  <c r="J32" i="6"/>
  <c r="I32" i="6"/>
  <c r="H32" i="6"/>
  <c r="G32" i="6"/>
  <c r="K31" i="6"/>
  <c r="J31" i="6"/>
  <c r="I31" i="6"/>
  <c r="H31" i="6"/>
  <c r="G31" i="6"/>
  <c r="K30" i="6"/>
  <c r="J30" i="6"/>
  <c r="I30" i="6"/>
  <c r="H30" i="6"/>
  <c r="G30" i="6"/>
  <c r="K29" i="6"/>
  <c r="J29" i="6"/>
  <c r="I29" i="6"/>
  <c r="H29" i="6"/>
  <c r="G29" i="6"/>
  <c r="K28" i="6"/>
  <c r="J28" i="6"/>
  <c r="I28" i="6"/>
  <c r="H28" i="6"/>
  <c r="G28" i="6"/>
  <c r="K27" i="6"/>
  <c r="J27" i="6"/>
  <c r="I27" i="6"/>
  <c r="H27" i="6"/>
  <c r="G27" i="6"/>
  <c r="K26" i="6"/>
  <c r="J26" i="6"/>
  <c r="I26" i="6"/>
  <c r="H26" i="6"/>
  <c r="G26" i="6"/>
  <c r="K25" i="6"/>
  <c r="J25" i="6"/>
  <c r="I25" i="6"/>
  <c r="H25" i="6"/>
  <c r="G25" i="6"/>
  <c r="K24" i="6"/>
  <c r="J24" i="6"/>
  <c r="I24" i="6"/>
  <c r="H24" i="6"/>
  <c r="G24" i="6"/>
  <c r="K23" i="6"/>
  <c r="J23" i="6"/>
  <c r="I23" i="6"/>
  <c r="H23" i="6"/>
  <c r="G23" i="6"/>
  <c r="K22" i="6"/>
  <c r="J22" i="6"/>
  <c r="I22" i="6"/>
  <c r="H22" i="6"/>
  <c r="G22" i="6"/>
  <c r="K20" i="6"/>
  <c r="J20" i="6"/>
  <c r="I20" i="6"/>
  <c r="H20" i="6"/>
  <c r="G20" i="6"/>
  <c r="K19" i="6"/>
  <c r="J19" i="6"/>
  <c r="I19" i="6"/>
  <c r="H19" i="6"/>
  <c r="G19" i="6"/>
  <c r="K18" i="6"/>
  <c r="J18" i="6"/>
  <c r="I18" i="6"/>
  <c r="H18" i="6"/>
  <c r="G18" i="6"/>
  <c r="K17" i="6"/>
  <c r="J17" i="6"/>
  <c r="I17" i="6"/>
  <c r="H17" i="6"/>
  <c r="G17" i="6"/>
  <c r="K16" i="6"/>
  <c r="J16" i="6"/>
  <c r="I16" i="6"/>
  <c r="H16" i="6"/>
  <c r="G16" i="6"/>
  <c r="K15" i="6"/>
  <c r="J15" i="6"/>
  <c r="I15" i="6"/>
  <c r="H15" i="6"/>
  <c r="G15" i="6"/>
  <c r="K14" i="6"/>
  <c r="J14" i="6"/>
  <c r="I14" i="6"/>
  <c r="H14" i="6"/>
  <c r="G14" i="6"/>
  <c r="K13" i="6"/>
  <c r="J13" i="6"/>
  <c r="I13" i="6"/>
  <c r="H13" i="6"/>
  <c r="G13" i="6"/>
  <c r="K12" i="6"/>
  <c r="J12" i="6"/>
  <c r="I12" i="6"/>
  <c r="H12" i="6"/>
  <c r="G12" i="6"/>
  <c r="K11" i="6"/>
  <c r="J11" i="6"/>
  <c r="I11" i="6"/>
  <c r="H11" i="6"/>
  <c r="G11" i="6"/>
  <c r="K10" i="6"/>
  <c r="J10" i="6"/>
  <c r="I10" i="6"/>
  <c r="H10" i="6"/>
  <c r="G10" i="6"/>
  <c r="K9" i="6"/>
  <c r="J9" i="6"/>
  <c r="I9" i="6"/>
  <c r="H9" i="6"/>
  <c r="G9" i="6"/>
  <c r="K8" i="6"/>
  <c r="J8" i="6"/>
  <c r="I8" i="6"/>
  <c r="H8" i="6"/>
  <c r="G8" i="6"/>
  <c r="K7" i="6"/>
  <c r="J7" i="6"/>
  <c r="I7" i="6"/>
  <c r="H7" i="6"/>
  <c r="G7" i="6"/>
  <c r="K6" i="6"/>
  <c r="J6" i="6"/>
  <c r="I6" i="6"/>
  <c r="H6" i="6"/>
  <c r="G6" i="6"/>
  <c r="K5" i="6"/>
  <c r="J5" i="6"/>
  <c r="I5" i="6"/>
  <c r="H5" i="6"/>
  <c r="G5" i="6"/>
  <c r="G92" i="4"/>
  <c r="F92" i="4"/>
  <c r="L91" i="4"/>
  <c r="G91" i="4"/>
  <c r="F91" i="4"/>
  <c r="G90" i="4"/>
  <c r="F90" i="4"/>
  <c r="G89" i="4"/>
  <c r="F89" i="4"/>
  <c r="L88" i="4"/>
  <c r="G86" i="4"/>
  <c r="F86" i="4"/>
  <c r="G85" i="4"/>
  <c r="F85" i="4"/>
  <c r="G84" i="4"/>
  <c r="F84" i="4"/>
  <c r="G83" i="4"/>
  <c r="F83" i="4"/>
  <c r="G82" i="4"/>
  <c r="F82" i="4"/>
  <c r="G81" i="4"/>
  <c r="F81" i="4"/>
  <c r="G80" i="4"/>
  <c r="F80" i="4"/>
  <c r="M79" i="4"/>
  <c r="L79" i="4"/>
  <c r="G79" i="4"/>
  <c r="F79" i="4"/>
  <c r="L78" i="4"/>
  <c r="G77" i="4"/>
  <c r="F77" i="4"/>
  <c r="G76" i="4"/>
  <c r="F76" i="4"/>
  <c r="G75" i="4"/>
  <c r="F75" i="4"/>
  <c r="G74" i="4"/>
  <c r="F74" i="4"/>
  <c r="G73" i="4"/>
  <c r="F73" i="4"/>
  <c r="G72" i="4"/>
  <c r="F72" i="4"/>
  <c r="G71" i="4"/>
  <c r="F71" i="4"/>
  <c r="L70" i="4"/>
  <c r="G70" i="4"/>
  <c r="F70" i="4"/>
  <c r="L69" i="4"/>
  <c r="G68" i="4"/>
  <c r="F68" i="4"/>
  <c r="G67" i="4"/>
  <c r="F67" i="4"/>
  <c r="G66" i="4"/>
  <c r="F66" i="4"/>
  <c r="G65" i="4"/>
  <c r="F65" i="4"/>
  <c r="G64" i="4"/>
  <c r="F64" i="4"/>
  <c r="G63" i="4"/>
  <c r="F63" i="4"/>
  <c r="G62" i="4"/>
  <c r="F62" i="4"/>
  <c r="M61" i="4"/>
  <c r="L61" i="4"/>
  <c r="G61" i="4"/>
  <c r="F61" i="4"/>
  <c r="L60" i="4"/>
  <c r="G59" i="4"/>
  <c r="F59" i="4"/>
  <c r="G58" i="4"/>
  <c r="F58" i="4"/>
  <c r="G57" i="4"/>
  <c r="F57" i="4"/>
  <c r="G56" i="4"/>
  <c r="F56" i="4"/>
  <c r="G55" i="4"/>
  <c r="F55" i="4"/>
  <c r="L54" i="4"/>
  <c r="G54" i="4"/>
  <c r="F54" i="4"/>
  <c r="G53" i="4"/>
  <c r="F53" i="4"/>
  <c r="G52" i="4"/>
  <c r="F52" i="4"/>
  <c r="L51" i="4"/>
  <c r="G50" i="4"/>
  <c r="F50" i="4"/>
  <c r="G49" i="4"/>
  <c r="F49" i="4"/>
  <c r="G48" i="4"/>
  <c r="F48" i="4"/>
  <c r="G47" i="4"/>
  <c r="F47" i="4"/>
  <c r="G46" i="4"/>
  <c r="F46" i="4"/>
  <c r="G45" i="4"/>
  <c r="F45" i="4"/>
  <c r="L44" i="4"/>
  <c r="G44" i="4"/>
  <c r="F44" i="4"/>
  <c r="G43" i="4"/>
  <c r="F43" i="4"/>
  <c r="L42" i="4"/>
  <c r="G41" i="4"/>
  <c r="F41" i="4"/>
  <c r="G40" i="4"/>
  <c r="F40" i="4"/>
  <c r="G39" i="4"/>
  <c r="F39" i="4"/>
  <c r="G38" i="4"/>
  <c r="F38" i="4"/>
  <c r="G37" i="4"/>
  <c r="F37" i="4"/>
  <c r="L36" i="4"/>
  <c r="G36" i="4"/>
  <c r="F36" i="4"/>
  <c r="G35" i="4"/>
  <c r="F35" i="4"/>
  <c r="G34" i="4"/>
  <c r="F34" i="4"/>
  <c r="L33" i="4"/>
  <c r="G32" i="4"/>
  <c r="F32" i="4"/>
  <c r="G31" i="4"/>
  <c r="F31" i="4"/>
  <c r="G30" i="4"/>
  <c r="F30" i="4"/>
  <c r="G29" i="4"/>
  <c r="F29" i="4"/>
  <c r="G28" i="4"/>
  <c r="F28" i="4"/>
  <c r="L27" i="4"/>
  <c r="G27" i="4"/>
  <c r="F27" i="4"/>
  <c r="G26" i="4"/>
  <c r="F26" i="4"/>
  <c r="G25" i="4"/>
  <c r="F25" i="4"/>
  <c r="L24" i="4"/>
  <c r="G23" i="4"/>
  <c r="F23" i="4"/>
  <c r="G22" i="4"/>
  <c r="F22" i="4"/>
  <c r="G83" i="3"/>
  <c r="F83" i="3"/>
  <c r="G82" i="3"/>
  <c r="F82" i="3"/>
  <c r="L81" i="3"/>
  <c r="G81" i="3"/>
  <c r="F81" i="3"/>
  <c r="M80" i="3"/>
  <c r="G80" i="3"/>
  <c r="F80" i="3"/>
  <c r="M79" i="3"/>
  <c r="G79" i="3"/>
  <c r="F79" i="3"/>
  <c r="G78" i="3"/>
  <c r="F78" i="3"/>
  <c r="G77" i="3"/>
  <c r="F77" i="3"/>
  <c r="G76" i="3"/>
  <c r="F76" i="3"/>
  <c r="G75" i="3"/>
  <c r="F75" i="3"/>
  <c r="G74" i="3"/>
  <c r="F74" i="3"/>
  <c r="G73" i="3"/>
  <c r="F73" i="3"/>
  <c r="M72" i="3"/>
  <c r="L72" i="3"/>
  <c r="G72" i="3"/>
  <c r="F72" i="3"/>
  <c r="M71" i="3"/>
  <c r="L71" i="3"/>
  <c r="G71" i="3"/>
  <c r="F71" i="3"/>
  <c r="G70" i="3"/>
  <c r="F70" i="3"/>
  <c r="G69" i="3"/>
  <c r="F69" i="3"/>
  <c r="G68" i="3"/>
  <c r="F68" i="3"/>
  <c r="G67" i="3"/>
  <c r="F67" i="3"/>
  <c r="G66" i="3"/>
  <c r="F66" i="3"/>
  <c r="G65" i="3"/>
  <c r="F65" i="3"/>
  <c r="L64" i="3"/>
  <c r="G64" i="3"/>
  <c r="F64" i="3"/>
  <c r="M63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L56" i="3"/>
  <c r="G56" i="3"/>
  <c r="F56" i="3"/>
  <c r="M55" i="3"/>
  <c r="G55" i="3"/>
  <c r="F55" i="3"/>
  <c r="G54" i="3"/>
  <c r="F54" i="3"/>
  <c r="G53" i="3"/>
  <c r="F53" i="3"/>
  <c r="G52" i="3"/>
  <c r="F52" i="3"/>
  <c r="G51" i="3"/>
  <c r="F51" i="3"/>
  <c r="G50" i="3"/>
  <c r="F50" i="3"/>
  <c r="L49" i="3"/>
  <c r="G49" i="3"/>
  <c r="F49" i="3"/>
  <c r="G48" i="3"/>
  <c r="F48" i="3"/>
  <c r="M47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L40" i="3"/>
  <c r="G40" i="3"/>
  <c r="F40" i="3"/>
  <c r="M39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L32" i="3"/>
  <c r="G32" i="3"/>
  <c r="F32" i="3"/>
  <c r="M31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L24" i="3"/>
  <c r="G24" i="3"/>
  <c r="F24" i="3"/>
  <c r="M23" i="3"/>
  <c r="G23" i="3"/>
  <c r="F23" i="3"/>
  <c r="G22" i="3"/>
  <c r="F22" i="3"/>
  <c r="G89" i="2"/>
  <c r="F89" i="2"/>
  <c r="G88" i="2"/>
  <c r="F88" i="2"/>
  <c r="G87" i="2"/>
  <c r="F87" i="2"/>
  <c r="M86" i="2"/>
  <c r="G86" i="2"/>
  <c r="F86" i="2"/>
  <c r="L85" i="2"/>
  <c r="G84" i="2"/>
  <c r="F84" i="2"/>
  <c r="G83" i="2"/>
  <c r="F83" i="2"/>
  <c r="G82" i="2"/>
  <c r="F82" i="2"/>
  <c r="G81" i="2"/>
  <c r="F81" i="2"/>
  <c r="G80" i="2"/>
  <c r="F80" i="2"/>
  <c r="G79" i="2"/>
  <c r="F79" i="2"/>
  <c r="G78" i="2"/>
  <c r="F78" i="2"/>
  <c r="M77" i="2"/>
  <c r="G77" i="2"/>
  <c r="F77" i="2"/>
  <c r="L75" i="2"/>
  <c r="G75" i="2"/>
  <c r="F75" i="2"/>
  <c r="G74" i="2"/>
  <c r="F74" i="2"/>
  <c r="G73" i="2"/>
  <c r="F73" i="2"/>
  <c r="G72" i="2"/>
  <c r="F72" i="2"/>
  <c r="G71" i="2"/>
  <c r="F71" i="2"/>
  <c r="G70" i="2"/>
  <c r="F70" i="2"/>
  <c r="G69" i="2"/>
  <c r="F69" i="2"/>
  <c r="M68" i="2"/>
  <c r="G68" i="2"/>
  <c r="F68" i="2"/>
  <c r="L67" i="2"/>
  <c r="G67" i="2"/>
  <c r="F67" i="2"/>
  <c r="G66" i="2"/>
  <c r="F66" i="2"/>
  <c r="G65" i="2"/>
  <c r="F65" i="2"/>
  <c r="G64" i="2"/>
  <c r="F64" i="2"/>
  <c r="G63" i="2"/>
  <c r="F63" i="2"/>
  <c r="G62" i="2"/>
  <c r="F62" i="2"/>
  <c r="G61" i="2"/>
  <c r="F61" i="2"/>
  <c r="M60" i="2"/>
  <c r="G60" i="2"/>
  <c r="F60" i="2"/>
  <c r="L59" i="2"/>
  <c r="G59" i="2"/>
  <c r="F59" i="2"/>
  <c r="G58" i="2"/>
  <c r="F58" i="2"/>
  <c r="G57" i="2"/>
  <c r="F57" i="2"/>
  <c r="G56" i="2"/>
  <c r="F56" i="2"/>
  <c r="G55" i="2"/>
  <c r="F55" i="2"/>
  <c r="G54" i="2"/>
  <c r="F54" i="2"/>
  <c r="G53" i="2"/>
  <c r="F53" i="2"/>
  <c r="M52" i="2"/>
  <c r="G52" i="2"/>
  <c r="F52" i="2"/>
  <c r="L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M43" i="2"/>
  <c r="G43" i="2"/>
  <c r="F43" i="2"/>
  <c r="L41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M34" i="2"/>
  <c r="G34" i="2"/>
  <c r="F34" i="2"/>
  <c r="L32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M25" i="2"/>
  <c r="G25" i="2"/>
  <c r="F25" i="2"/>
  <c r="L23" i="2"/>
  <c r="G23" i="2"/>
  <c r="F23" i="2"/>
  <c r="G22" i="2"/>
  <c r="F22" i="2"/>
  <c r="G93" i="1"/>
  <c r="F93" i="1"/>
  <c r="K92" i="1"/>
  <c r="G92" i="1"/>
  <c r="F92" i="1"/>
  <c r="G91" i="1"/>
  <c r="F91" i="1"/>
  <c r="G90" i="1"/>
  <c r="F90" i="1"/>
  <c r="K89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K80" i="1"/>
  <c r="G80" i="1"/>
  <c r="F80" i="1"/>
  <c r="K79" i="1"/>
  <c r="G78" i="1"/>
  <c r="F78" i="1"/>
  <c r="G77" i="1"/>
  <c r="F77" i="1"/>
  <c r="G76" i="1"/>
  <c r="F76" i="1"/>
  <c r="G75" i="1"/>
  <c r="F75" i="1"/>
  <c r="G74" i="1"/>
  <c r="F74" i="1"/>
  <c r="K73" i="1"/>
  <c r="G73" i="1"/>
  <c r="F73" i="1"/>
  <c r="G72" i="1"/>
  <c r="F72" i="1"/>
  <c r="G71" i="1"/>
  <c r="F71" i="1"/>
  <c r="K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K62" i="1"/>
  <c r="G62" i="1"/>
  <c r="F62" i="1"/>
  <c r="K61" i="1"/>
  <c r="G60" i="1"/>
  <c r="F60" i="1"/>
  <c r="G59" i="1"/>
  <c r="F59" i="1"/>
  <c r="G58" i="1"/>
  <c r="F58" i="1"/>
  <c r="G57" i="1"/>
  <c r="F57" i="1"/>
  <c r="G56" i="1"/>
  <c r="F56" i="1"/>
  <c r="K55" i="1"/>
  <c r="G55" i="1"/>
  <c r="F55" i="1"/>
  <c r="G54" i="1"/>
  <c r="F54" i="1"/>
  <c r="G53" i="1"/>
  <c r="F53" i="1"/>
  <c r="K52" i="1"/>
  <c r="G50" i="1"/>
  <c r="F50" i="1"/>
  <c r="G49" i="1"/>
  <c r="F49" i="1"/>
  <c r="G48" i="1"/>
  <c r="F48" i="1"/>
  <c r="G47" i="1"/>
  <c r="F47" i="1"/>
  <c r="G46" i="1"/>
  <c r="F46" i="1"/>
  <c r="G45" i="1"/>
  <c r="F45" i="1"/>
  <c r="K44" i="1"/>
  <c r="G44" i="1"/>
  <c r="F44" i="1"/>
  <c r="G43" i="1"/>
  <c r="F43" i="1"/>
  <c r="K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K34" i="1"/>
  <c r="G34" i="1"/>
  <c r="F34" i="1"/>
  <c r="K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K25" i="1"/>
  <c r="G25" i="1"/>
  <c r="F25" i="1"/>
  <c r="K24" i="1"/>
  <c r="G23" i="1"/>
  <c r="F23" i="1"/>
  <c r="G22" i="1"/>
  <c r="F22" i="1"/>
</calcChain>
</file>

<file path=xl/sharedStrings.xml><?xml version="1.0" encoding="utf-8"?>
<sst xmlns="http://schemas.openxmlformats.org/spreadsheetml/2006/main" count="428" uniqueCount="70">
  <si>
    <t>ppm</t>
  </si>
  <si>
    <t>Abs</t>
  </si>
  <si>
    <t>CALIBRATION CURVE Zn</t>
  </si>
  <si>
    <t>MP4.11</t>
  </si>
  <si>
    <t>MP4.12</t>
  </si>
  <si>
    <t>MP4.13</t>
  </si>
  <si>
    <t>MP4.14</t>
  </si>
  <si>
    <t>DIL. FACTOR</t>
  </si>
  <si>
    <t>ABS</t>
  </si>
  <si>
    <t>MP4.27</t>
  </si>
  <si>
    <t>MP4.28</t>
  </si>
  <si>
    <t>MP4.29</t>
  </si>
  <si>
    <t>MP4.30</t>
  </si>
  <si>
    <t>equation</t>
  </si>
  <si>
    <t>m=</t>
  </si>
  <si>
    <t>q=</t>
  </si>
  <si>
    <t>CONC SAMPLE</t>
  </si>
  <si>
    <t>CONC ORIGINAL</t>
  </si>
  <si>
    <t>conc</t>
  </si>
  <si>
    <t>REACTION</t>
  </si>
  <si>
    <t>SAMPLE TYPE</t>
  </si>
  <si>
    <t>supern (filtr 0.45um)</t>
  </si>
  <si>
    <t>aq c (centrifuged)</t>
  </si>
  <si>
    <t>CALIBRATION CURVE Cu</t>
  </si>
  <si>
    <t>CALIBRATION CURVE Ni</t>
  </si>
  <si>
    <t>CALIBRATION CURVE Cd</t>
  </si>
  <si>
    <t>MP4.15</t>
  </si>
  <si>
    <t>MP4.16</t>
  </si>
  <si>
    <t>MP4.17</t>
  </si>
  <si>
    <t>MP4.18</t>
  </si>
  <si>
    <t>MP4.23</t>
  </si>
  <si>
    <t>MP4.24</t>
  </si>
  <si>
    <t>MP4.25</t>
  </si>
  <si>
    <t>MP4.26</t>
  </si>
  <si>
    <t>MP4.19</t>
  </si>
  <si>
    <t>MP4.20</t>
  </si>
  <si>
    <t>MP4.21</t>
  </si>
  <si>
    <t>MP4.22</t>
  </si>
  <si>
    <t>15-60</t>
  </si>
  <si>
    <t>232nm</t>
  </si>
  <si>
    <t>341.5nm</t>
  </si>
  <si>
    <t>2--10</t>
  </si>
  <si>
    <t>1--5</t>
  </si>
  <si>
    <t>.5--2</t>
  </si>
  <si>
    <t>3--12</t>
  </si>
  <si>
    <t>conc in the supernatant</t>
  </si>
  <si>
    <t>conc in the aq after htl (&amp;centr)</t>
  </si>
  <si>
    <t>Zn</t>
  </si>
  <si>
    <t>Cu</t>
  </si>
  <si>
    <t>Ni</t>
  </si>
  <si>
    <t>Cd</t>
  </si>
  <si>
    <t>Zn(II)</t>
  </si>
  <si>
    <t>Cu(II)</t>
  </si>
  <si>
    <t>Ni(II)</t>
  </si>
  <si>
    <t>Cd(II)</t>
  </si>
  <si>
    <t>biosorption</t>
  </si>
  <si>
    <t>%</t>
  </si>
  <si>
    <t>metal uptake</t>
  </si>
  <si>
    <t xml:space="preserve">mg/g </t>
  </si>
  <si>
    <t>mg</t>
  </si>
  <si>
    <t>mg metal in supernatant</t>
  </si>
  <si>
    <t>reaction</t>
  </si>
  <si>
    <t>metal</t>
  </si>
  <si>
    <t>mg metal in biomass</t>
  </si>
  <si>
    <t>mg metal initial</t>
  </si>
  <si>
    <t>conc initial</t>
  </si>
  <si>
    <t>Spir</t>
  </si>
  <si>
    <t>Chl</t>
  </si>
  <si>
    <t>Ul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</si>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</sst>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2" applyNumberFormat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0" xfId="1"/>
    <xf numFmtId="0" fontId="4" fillId="3" borderId="0" xfId="2"/>
    <xf numFmtId="0" fontId="5" fillId="4" borderId="0" xfId="3"/>
    <xf numFmtId="0" fontId="6" fillId="5" borderId="2" xfId="4"/>
    <xf numFmtId="0" fontId="5" fillId="4" borderId="1" xfId="3" applyBorder="1"/>
    <xf numFmtId="16" fontId="0" fillId="0" borderId="0" xfId="0" applyNumberFormat="1"/>
    <xf numFmtId="0" fontId="4" fillId="3" borderId="0" xfId="2" applyBorder="1"/>
    <xf numFmtId="0" fontId="1" fillId="2" borderId="1" xfId="1" applyBorder="1"/>
    <xf numFmtId="0" fontId="0" fillId="0" borderId="0" xfId="0" applyAlignment="1">
      <alignment horizontal="right"/>
    </xf>
    <xf numFmtId="164" fontId="0" fillId="0" borderId="0" xfId="0" applyNumberFormat="1"/>
    <xf numFmtId="1" fontId="0" fillId="0" borderId="0" xfId="0" applyNumberFormat="1"/>
    <xf numFmtId="0" fontId="0" fillId="0" borderId="0" xfId="0" applyFont="1"/>
    <xf numFmtId="1" fontId="4" fillId="3" borderId="0" xfId="2" applyNumberFormat="1"/>
  </cellXfs>
  <cellStyles count="5">
    <cellStyle name="Bad" xfId="3" builtinId="27"/>
    <cellStyle name="Check Cell" xfId="4" builtinId="23"/>
    <cellStyle name="Good" xfId="2" builtinId="26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7"/>
  <sheetViews>
    <sheetView tabSelected="1" workbookViewId="0">
      <selection activeCell="I28" sqref="I28"/>
    </sheetView>
  </sheetViews>
  <sheetFormatPr defaultRowHeight="14.5" x14ac:dyDescent="0.35"/>
  <cols>
    <col min="5" max="5" width="20.36328125" bestFit="1" customWidth="1"/>
    <col min="6" max="6" width="12.36328125" customWidth="1"/>
    <col min="7" max="7" width="20.90625" bestFit="1" customWidth="1"/>
    <col min="8" max="8" width="13.54296875" bestFit="1" customWidth="1"/>
    <col min="9" max="9" width="17.81640625" bestFit="1" customWidth="1"/>
    <col min="10" max="12" width="14.6328125" customWidth="1"/>
  </cols>
  <sheetData>
    <row r="3" spans="2:13" s="1" customFormat="1" x14ac:dyDescent="0.35">
      <c r="B3" s="1" t="s">
        <v>61</v>
      </c>
      <c r="C3" s="1" t="s">
        <v>62</v>
      </c>
      <c r="E3" s="1" t="s">
        <v>45</v>
      </c>
      <c r="F3" s="1" t="s">
        <v>65</v>
      </c>
      <c r="G3" s="1" t="s">
        <v>60</v>
      </c>
      <c r="H3" s="1" t="s">
        <v>64</v>
      </c>
      <c r="I3" s="1" t="s">
        <v>63</v>
      </c>
      <c r="J3" s="1" t="s">
        <v>57</v>
      </c>
      <c r="K3" s="1" t="s">
        <v>55</v>
      </c>
    </row>
    <row r="4" spans="2:13" x14ac:dyDescent="0.35">
      <c r="E4" t="s">
        <v>0</v>
      </c>
      <c r="F4" t="s">
        <v>0</v>
      </c>
      <c r="G4" t="s">
        <v>59</v>
      </c>
      <c r="H4" t="s">
        <v>59</v>
      </c>
      <c r="I4" t="s">
        <v>59</v>
      </c>
      <c r="J4" t="s">
        <v>58</v>
      </c>
      <c r="K4" t="s">
        <v>56</v>
      </c>
    </row>
    <row r="5" spans="2:13" x14ac:dyDescent="0.35">
      <c r="B5" t="s">
        <v>3</v>
      </c>
      <c r="C5" s="11" t="s">
        <v>51</v>
      </c>
      <c r="D5" s="11" t="s">
        <v>66</v>
      </c>
      <c r="E5">
        <v>56.999999999999993</v>
      </c>
      <c r="F5" s="13">
        <v>653.9</v>
      </c>
      <c r="G5">
        <f t="shared" ref="G5:G20" si="0">E5*0.1</f>
        <v>5.6999999999999993</v>
      </c>
      <c r="H5" s="12">
        <f t="shared" ref="H5:H20" si="1">F5*0.1</f>
        <v>65.39</v>
      </c>
      <c r="I5" s="12">
        <f>H5-G5</f>
        <v>59.69</v>
      </c>
      <c r="J5" s="12">
        <f>I5/4</f>
        <v>14.922499999999999</v>
      </c>
      <c r="K5" s="15">
        <f>I5*100/H5</f>
        <v>91.283070805933633</v>
      </c>
      <c r="L5" s="13"/>
      <c r="M5" s="13"/>
    </row>
    <row r="6" spans="2:13" x14ac:dyDescent="0.35">
      <c r="B6" t="s">
        <v>4</v>
      </c>
      <c r="C6" s="11" t="s">
        <v>51</v>
      </c>
      <c r="D6" s="11" t="s">
        <v>67</v>
      </c>
      <c r="E6">
        <v>140</v>
      </c>
      <c r="F6" s="13">
        <v>653.9</v>
      </c>
      <c r="G6">
        <f t="shared" si="0"/>
        <v>14</v>
      </c>
      <c r="H6" s="12">
        <f t="shared" si="1"/>
        <v>65.39</v>
      </c>
      <c r="I6" s="12">
        <f t="shared" ref="I6:I20" si="2">H6-G6</f>
        <v>51.39</v>
      </c>
      <c r="J6" s="12">
        <f t="shared" ref="J6:J37" si="3">I6/4</f>
        <v>12.8475</v>
      </c>
      <c r="K6" s="15">
        <f t="shared" ref="K6:K20" si="4">I6*100/H6</f>
        <v>78.589998470714178</v>
      </c>
      <c r="L6" s="13"/>
      <c r="M6" s="13"/>
    </row>
    <row r="7" spans="2:13" x14ac:dyDescent="0.35">
      <c r="B7" t="s">
        <v>5</v>
      </c>
      <c r="C7" s="11" t="s">
        <v>51</v>
      </c>
      <c r="D7" s="11" t="s">
        <v>69</v>
      </c>
      <c r="E7">
        <v>125</v>
      </c>
      <c r="F7" s="13">
        <v>653.9</v>
      </c>
      <c r="G7">
        <f t="shared" si="0"/>
        <v>12.5</v>
      </c>
      <c r="H7" s="12">
        <f t="shared" si="1"/>
        <v>65.39</v>
      </c>
      <c r="I7" s="12">
        <f t="shared" si="2"/>
        <v>52.89</v>
      </c>
      <c r="J7" s="12">
        <f t="shared" si="3"/>
        <v>13.2225</v>
      </c>
      <c r="K7" s="15">
        <f t="shared" si="4"/>
        <v>80.883927205994794</v>
      </c>
      <c r="L7" s="13"/>
      <c r="M7" s="13"/>
    </row>
    <row r="8" spans="2:13" x14ac:dyDescent="0.35">
      <c r="B8" t="s">
        <v>6</v>
      </c>
      <c r="C8" s="11" t="s">
        <v>51</v>
      </c>
      <c r="D8" s="11" t="s">
        <v>68</v>
      </c>
      <c r="E8">
        <v>336</v>
      </c>
      <c r="F8" s="13">
        <v>653.9</v>
      </c>
      <c r="G8">
        <f t="shared" si="0"/>
        <v>33.6</v>
      </c>
      <c r="H8" s="12">
        <f t="shared" si="1"/>
        <v>65.39</v>
      </c>
      <c r="I8" s="12">
        <f t="shared" si="2"/>
        <v>31.79</v>
      </c>
      <c r="J8" s="12">
        <f t="shared" si="3"/>
        <v>7.9474999999999998</v>
      </c>
      <c r="K8" s="15">
        <f t="shared" si="4"/>
        <v>48.615996329714022</v>
      </c>
      <c r="L8" s="13"/>
      <c r="M8" s="13"/>
    </row>
    <row r="9" spans="2:13" x14ac:dyDescent="0.35">
      <c r="B9" t="s">
        <v>26</v>
      </c>
      <c r="C9" s="11" t="s">
        <v>52</v>
      </c>
      <c r="D9" s="11" t="s">
        <v>66</v>
      </c>
      <c r="E9">
        <v>94</v>
      </c>
      <c r="F9" s="13">
        <v>635.46</v>
      </c>
      <c r="G9">
        <f t="shared" si="0"/>
        <v>9.4</v>
      </c>
      <c r="H9" s="12">
        <f t="shared" si="1"/>
        <v>63.546000000000006</v>
      </c>
      <c r="I9" s="12">
        <f t="shared" si="2"/>
        <v>54.146000000000008</v>
      </c>
      <c r="J9" s="12">
        <f t="shared" si="3"/>
        <v>13.536500000000002</v>
      </c>
      <c r="K9" s="15">
        <f t="shared" si="4"/>
        <v>85.207566172536431</v>
      </c>
      <c r="L9" s="13"/>
      <c r="M9" s="13"/>
    </row>
    <row r="10" spans="2:13" x14ac:dyDescent="0.35">
      <c r="B10" t="s">
        <v>27</v>
      </c>
      <c r="C10" s="11" t="s">
        <v>52</v>
      </c>
      <c r="D10" s="11" t="s">
        <v>67</v>
      </c>
      <c r="E10">
        <v>112</v>
      </c>
      <c r="F10" s="13">
        <v>635.46</v>
      </c>
      <c r="G10">
        <f t="shared" si="0"/>
        <v>11.200000000000001</v>
      </c>
      <c r="H10" s="12">
        <f t="shared" si="1"/>
        <v>63.546000000000006</v>
      </c>
      <c r="I10" s="12">
        <f t="shared" si="2"/>
        <v>52.346000000000004</v>
      </c>
      <c r="J10" s="12">
        <f t="shared" si="3"/>
        <v>13.086500000000001</v>
      </c>
      <c r="K10" s="15">
        <f t="shared" si="4"/>
        <v>82.374972460894469</v>
      </c>
      <c r="L10" s="13"/>
      <c r="M10" s="13"/>
    </row>
    <row r="11" spans="2:13" x14ac:dyDescent="0.35">
      <c r="B11" t="s">
        <v>28</v>
      </c>
      <c r="C11" s="11" t="s">
        <v>52</v>
      </c>
      <c r="D11" s="11" t="s">
        <v>69</v>
      </c>
      <c r="E11">
        <v>116</v>
      </c>
      <c r="F11" s="13">
        <v>635.46</v>
      </c>
      <c r="G11">
        <f t="shared" si="0"/>
        <v>11.600000000000001</v>
      </c>
      <c r="H11" s="12">
        <f t="shared" si="1"/>
        <v>63.546000000000006</v>
      </c>
      <c r="I11" s="12">
        <f t="shared" si="2"/>
        <v>51.946000000000005</v>
      </c>
      <c r="J11" s="12">
        <f t="shared" si="3"/>
        <v>12.986500000000001</v>
      </c>
      <c r="K11" s="15">
        <f t="shared" si="4"/>
        <v>81.745507191640698</v>
      </c>
      <c r="L11" s="13"/>
      <c r="M11" s="13"/>
    </row>
    <row r="12" spans="2:13" x14ac:dyDescent="0.35">
      <c r="B12" t="s">
        <v>29</v>
      </c>
      <c r="C12" s="11" t="s">
        <v>52</v>
      </c>
      <c r="D12" s="11" t="s">
        <v>68</v>
      </c>
      <c r="E12">
        <v>270</v>
      </c>
      <c r="F12" s="13">
        <v>635.46</v>
      </c>
      <c r="G12">
        <f t="shared" si="0"/>
        <v>27</v>
      </c>
      <c r="H12" s="12">
        <f t="shared" si="1"/>
        <v>63.546000000000006</v>
      </c>
      <c r="I12" s="12">
        <f t="shared" si="2"/>
        <v>36.546000000000006</v>
      </c>
      <c r="J12" s="12">
        <f t="shared" si="3"/>
        <v>9.1365000000000016</v>
      </c>
      <c r="K12" s="15">
        <f t="shared" si="4"/>
        <v>57.511094325370607</v>
      </c>
      <c r="L12" s="13"/>
      <c r="M12" s="13"/>
    </row>
    <row r="13" spans="2:13" x14ac:dyDescent="0.35">
      <c r="B13" t="s">
        <v>34</v>
      </c>
      <c r="C13" s="11" t="s">
        <v>53</v>
      </c>
      <c r="D13" s="11" t="s">
        <v>66</v>
      </c>
      <c r="E13">
        <v>340</v>
      </c>
      <c r="F13" s="13">
        <v>586.93399999999997</v>
      </c>
      <c r="G13">
        <f t="shared" si="0"/>
        <v>34</v>
      </c>
      <c r="H13" s="12">
        <f t="shared" si="1"/>
        <v>58.693399999999997</v>
      </c>
      <c r="I13" s="12">
        <f t="shared" si="2"/>
        <v>24.693399999999997</v>
      </c>
      <c r="J13" s="12">
        <f t="shared" si="3"/>
        <v>6.1733499999999992</v>
      </c>
      <c r="K13" s="15">
        <f t="shared" si="4"/>
        <v>42.07185134955548</v>
      </c>
      <c r="L13" s="13"/>
      <c r="M13" s="13"/>
    </row>
    <row r="14" spans="2:13" x14ac:dyDescent="0.35">
      <c r="B14" t="s">
        <v>35</v>
      </c>
      <c r="C14" s="11" t="s">
        <v>53</v>
      </c>
      <c r="D14" s="11" t="s">
        <v>67</v>
      </c>
      <c r="E14">
        <v>300</v>
      </c>
      <c r="F14" s="13">
        <v>586.93399999999997</v>
      </c>
      <c r="G14">
        <f t="shared" si="0"/>
        <v>30</v>
      </c>
      <c r="H14" s="12">
        <f t="shared" si="1"/>
        <v>58.693399999999997</v>
      </c>
      <c r="I14" s="12">
        <f t="shared" si="2"/>
        <v>28.693399999999997</v>
      </c>
      <c r="J14" s="12">
        <f t="shared" si="3"/>
        <v>7.1733499999999992</v>
      </c>
      <c r="K14" s="15">
        <f t="shared" si="4"/>
        <v>48.886927661372482</v>
      </c>
      <c r="L14" s="13"/>
      <c r="M14" s="13"/>
    </row>
    <row r="15" spans="2:13" x14ac:dyDescent="0.35">
      <c r="B15" t="s">
        <v>36</v>
      </c>
      <c r="C15" s="11" t="s">
        <v>53</v>
      </c>
      <c r="D15" s="11" t="s">
        <v>69</v>
      </c>
      <c r="E15">
        <v>160</v>
      </c>
      <c r="F15" s="13">
        <v>586.93399999999997</v>
      </c>
      <c r="G15">
        <f t="shared" si="0"/>
        <v>16</v>
      </c>
      <c r="H15" s="12">
        <f t="shared" si="1"/>
        <v>58.693399999999997</v>
      </c>
      <c r="I15" s="12">
        <f t="shared" si="2"/>
        <v>42.693399999999997</v>
      </c>
      <c r="J15" s="12">
        <f t="shared" si="3"/>
        <v>10.673349999999999</v>
      </c>
      <c r="K15" s="15">
        <f t="shared" si="4"/>
        <v>72.739694752732007</v>
      </c>
      <c r="L15" s="13"/>
      <c r="M15" s="13"/>
    </row>
    <row r="16" spans="2:13" x14ac:dyDescent="0.35">
      <c r="B16" t="s">
        <v>37</v>
      </c>
      <c r="C16" s="11" t="s">
        <v>53</v>
      </c>
      <c r="D16" s="11" t="s">
        <v>68</v>
      </c>
      <c r="E16">
        <v>420</v>
      </c>
      <c r="F16" s="13">
        <v>586.93399999999997</v>
      </c>
      <c r="G16">
        <f t="shared" si="0"/>
        <v>42</v>
      </c>
      <c r="H16" s="12">
        <f t="shared" si="1"/>
        <v>58.693399999999997</v>
      </c>
      <c r="I16" s="12">
        <f t="shared" si="2"/>
        <v>16.693399999999997</v>
      </c>
      <c r="J16" s="12">
        <f t="shared" si="3"/>
        <v>4.1733499999999992</v>
      </c>
      <c r="K16" s="15">
        <f t="shared" si="4"/>
        <v>28.44169872592148</v>
      </c>
      <c r="L16" s="13"/>
      <c r="M16" s="13"/>
    </row>
    <row r="17" spans="2:13" x14ac:dyDescent="0.35">
      <c r="B17" t="s">
        <v>30</v>
      </c>
      <c r="C17" s="11" t="s">
        <v>54</v>
      </c>
      <c r="D17" s="11" t="s">
        <v>66</v>
      </c>
      <c r="E17">
        <v>130</v>
      </c>
      <c r="F17" s="13">
        <v>1124.1400000000001</v>
      </c>
      <c r="G17">
        <f t="shared" si="0"/>
        <v>13</v>
      </c>
      <c r="H17" s="12">
        <f t="shared" si="1"/>
        <v>112.41400000000002</v>
      </c>
      <c r="I17" s="12">
        <f t="shared" si="2"/>
        <v>99.414000000000016</v>
      </c>
      <c r="J17" s="12">
        <f t="shared" si="3"/>
        <v>24.853500000000004</v>
      </c>
      <c r="K17" s="15">
        <f t="shared" si="4"/>
        <v>88.435604106250111</v>
      </c>
      <c r="L17" s="13"/>
      <c r="M17" s="13"/>
    </row>
    <row r="18" spans="2:13" x14ac:dyDescent="0.35">
      <c r="B18" t="s">
        <v>31</v>
      </c>
      <c r="C18" s="11" t="s">
        <v>54</v>
      </c>
      <c r="D18" s="11" t="s">
        <v>67</v>
      </c>
      <c r="E18">
        <v>130</v>
      </c>
      <c r="F18" s="13">
        <v>1124.1400000000001</v>
      </c>
      <c r="G18">
        <f t="shared" si="0"/>
        <v>13</v>
      </c>
      <c r="H18" s="12">
        <f t="shared" si="1"/>
        <v>112.41400000000002</v>
      </c>
      <c r="I18" s="12">
        <f t="shared" si="2"/>
        <v>99.414000000000016</v>
      </c>
      <c r="J18" s="12">
        <f t="shared" si="3"/>
        <v>24.853500000000004</v>
      </c>
      <c r="K18" s="15">
        <f t="shared" si="4"/>
        <v>88.435604106250111</v>
      </c>
      <c r="L18" s="13"/>
      <c r="M18" s="13"/>
    </row>
    <row r="19" spans="2:13" x14ac:dyDescent="0.35">
      <c r="B19" t="s">
        <v>32</v>
      </c>
      <c r="C19" s="11" t="s">
        <v>54</v>
      </c>
      <c r="D19" s="11" t="s">
        <v>69</v>
      </c>
      <c r="E19">
        <v>120</v>
      </c>
      <c r="F19" s="13">
        <v>1124.1400000000001</v>
      </c>
      <c r="G19">
        <f t="shared" si="0"/>
        <v>12</v>
      </c>
      <c r="H19" s="12">
        <f t="shared" si="1"/>
        <v>112.41400000000002</v>
      </c>
      <c r="I19" s="12">
        <f t="shared" si="2"/>
        <v>100.41400000000002</v>
      </c>
      <c r="J19" s="12">
        <f t="shared" si="3"/>
        <v>25.103500000000004</v>
      </c>
      <c r="K19" s="15">
        <f t="shared" si="4"/>
        <v>89.325173021153944</v>
      </c>
      <c r="L19" s="13"/>
      <c r="M19" s="13"/>
    </row>
    <row r="20" spans="2:13" x14ac:dyDescent="0.35">
      <c r="B20" t="s">
        <v>33</v>
      </c>
      <c r="C20" s="11" t="s">
        <v>54</v>
      </c>
      <c r="D20" s="11" t="s">
        <v>68</v>
      </c>
      <c r="E20">
        <v>440</v>
      </c>
      <c r="F20" s="13">
        <v>1124.1400000000001</v>
      </c>
      <c r="G20">
        <f t="shared" si="0"/>
        <v>44</v>
      </c>
      <c r="H20" s="12">
        <f t="shared" si="1"/>
        <v>112.41400000000002</v>
      </c>
      <c r="I20" s="12">
        <f t="shared" si="2"/>
        <v>68.414000000000016</v>
      </c>
      <c r="J20" s="12">
        <f t="shared" si="3"/>
        <v>17.103500000000004</v>
      </c>
      <c r="K20" s="15">
        <f t="shared" si="4"/>
        <v>60.858967744231151</v>
      </c>
      <c r="L20" s="13"/>
      <c r="M20" s="13"/>
    </row>
    <row r="21" spans="2:13" x14ac:dyDescent="0.35">
      <c r="C21" s="11"/>
      <c r="D21" s="11"/>
      <c r="F21" s="13"/>
      <c r="H21" s="12"/>
      <c r="I21" s="12"/>
      <c r="J21" s="12"/>
      <c r="K21" s="15"/>
    </row>
    <row r="22" spans="2:13" x14ac:dyDescent="0.35">
      <c r="B22" s="14" t="s">
        <v>9</v>
      </c>
      <c r="C22" s="11" t="s">
        <v>51</v>
      </c>
      <c r="D22" s="11" t="s">
        <v>66</v>
      </c>
      <c r="E22">
        <v>60</v>
      </c>
      <c r="F22" s="13">
        <v>163.47499999999999</v>
      </c>
      <c r="G22">
        <f>E22*0.1</f>
        <v>6</v>
      </c>
      <c r="H22" s="12">
        <f t="shared" ref="H22:H37" si="5">F22*0.1</f>
        <v>16.3475</v>
      </c>
      <c r="I22" s="12">
        <f t="shared" ref="I22:I37" si="6">H22-G22</f>
        <v>10.3475</v>
      </c>
      <c r="J22" s="12">
        <f t="shared" si="3"/>
        <v>2.586875</v>
      </c>
      <c r="K22" s="15">
        <f t="shared" ref="K22:K37" si="7">I22*100/H22</f>
        <v>63.297140235510014</v>
      </c>
    </row>
    <row r="23" spans="2:13" x14ac:dyDescent="0.35">
      <c r="B23" s="14" t="s">
        <v>10</v>
      </c>
      <c r="C23" s="11" t="s">
        <v>51</v>
      </c>
      <c r="D23" s="11" t="s">
        <v>67</v>
      </c>
      <c r="E23">
        <v>84</v>
      </c>
      <c r="F23" s="13">
        <v>163.47499999999999</v>
      </c>
      <c r="G23">
        <f t="shared" ref="G23:G37" si="8">E23*0.1</f>
        <v>8.4</v>
      </c>
      <c r="H23" s="12">
        <f t="shared" si="5"/>
        <v>16.3475</v>
      </c>
      <c r="I23" s="12">
        <f t="shared" si="6"/>
        <v>7.9474999999999998</v>
      </c>
      <c r="J23" s="12">
        <f t="shared" si="3"/>
        <v>1.9868749999999999</v>
      </c>
      <c r="K23" s="15">
        <f t="shared" si="7"/>
        <v>48.615996329714022</v>
      </c>
    </row>
    <row r="24" spans="2:13" x14ac:dyDescent="0.35">
      <c r="B24" s="14" t="s">
        <v>11</v>
      </c>
      <c r="C24" s="11" t="s">
        <v>51</v>
      </c>
      <c r="D24" s="11" t="s">
        <v>69</v>
      </c>
      <c r="E24">
        <v>36</v>
      </c>
      <c r="F24" s="13">
        <v>163.47499999999999</v>
      </c>
      <c r="G24">
        <f>E24*0.1</f>
        <v>3.6</v>
      </c>
      <c r="H24" s="12">
        <f t="shared" si="5"/>
        <v>16.3475</v>
      </c>
      <c r="I24" s="12">
        <f t="shared" si="6"/>
        <v>12.7475</v>
      </c>
      <c r="J24" s="12">
        <f t="shared" si="3"/>
        <v>3.1868750000000001</v>
      </c>
      <c r="K24" s="15">
        <f t="shared" si="7"/>
        <v>77.978284141306005</v>
      </c>
    </row>
    <row r="25" spans="2:13" x14ac:dyDescent="0.35">
      <c r="B25" s="14" t="s">
        <v>12</v>
      </c>
      <c r="C25" s="11" t="s">
        <v>51</v>
      </c>
      <c r="D25" s="11" t="s">
        <v>68</v>
      </c>
      <c r="E25">
        <v>104</v>
      </c>
      <c r="F25" s="13">
        <v>163.47499999999999</v>
      </c>
      <c r="G25">
        <f t="shared" si="8"/>
        <v>10.4</v>
      </c>
      <c r="H25" s="12">
        <f t="shared" si="5"/>
        <v>16.3475</v>
      </c>
      <c r="I25" s="12">
        <f t="shared" si="6"/>
        <v>5.9474999999999998</v>
      </c>
      <c r="J25" s="12">
        <f t="shared" si="3"/>
        <v>1.4868749999999999</v>
      </c>
      <c r="K25" s="15">
        <f t="shared" si="7"/>
        <v>36.381709741550694</v>
      </c>
    </row>
    <row r="26" spans="2:13" x14ac:dyDescent="0.35">
      <c r="B26" s="14" t="s">
        <v>9</v>
      </c>
      <c r="C26" s="11" t="s">
        <v>52</v>
      </c>
      <c r="D26" s="11" t="s">
        <v>66</v>
      </c>
      <c r="E26">
        <v>33.6</v>
      </c>
      <c r="F26" s="13">
        <v>158.86500000000001</v>
      </c>
      <c r="G26">
        <f t="shared" si="8"/>
        <v>3.3600000000000003</v>
      </c>
      <c r="H26" s="12">
        <f t="shared" si="5"/>
        <v>15.886500000000002</v>
      </c>
      <c r="I26" s="12">
        <f t="shared" si="6"/>
        <v>12.526500000000002</v>
      </c>
      <c r="J26" s="12">
        <f t="shared" si="3"/>
        <v>3.1316250000000005</v>
      </c>
      <c r="K26" s="15">
        <f t="shared" si="7"/>
        <v>78.849966953073377</v>
      </c>
    </row>
    <row r="27" spans="2:13" x14ac:dyDescent="0.35">
      <c r="B27" s="14" t="s">
        <v>10</v>
      </c>
      <c r="C27" s="11" t="s">
        <v>52</v>
      </c>
      <c r="D27" s="11" t="s">
        <v>67</v>
      </c>
      <c r="E27">
        <v>28.4</v>
      </c>
      <c r="F27" s="13">
        <v>158.86500000000001</v>
      </c>
      <c r="G27">
        <f t="shared" si="8"/>
        <v>2.84</v>
      </c>
      <c r="H27" s="12">
        <f t="shared" si="5"/>
        <v>15.886500000000002</v>
      </c>
      <c r="I27" s="12">
        <f t="shared" si="6"/>
        <v>13.046500000000002</v>
      </c>
      <c r="J27" s="12">
        <f t="shared" si="3"/>
        <v>3.2616250000000004</v>
      </c>
      <c r="K27" s="15">
        <f t="shared" si="7"/>
        <v>82.123186353192963</v>
      </c>
    </row>
    <row r="28" spans="2:13" x14ac:dyDescent="0.35">
      <c r="B28" s="14" t="s">
        <v>11</v>
      </c>
      <c r="C28" s="11" t="s">
        <v>52</v>
      </c>
      <c r="D28" s="11" t="s">
        <v>69</v>
      </c>
      <c r="E28">
        <v>24.4</v>
      </c>
      <c r="F28" s="13">
        <v>158.86500000000001</v>
      </c>
      <c r="G28">
        <f t="shared" si="8"/>
        <v>2.44</v>
      </c>
      <c r="H28" s="12">
        <f t="shared" si="5"/>
        <v>15.886500000000002</v>
      </c>
      <c r="I28" s="12">
        <f t="shared" si="6"/>
        <v>13.446500000000002</v>
      </c>
      <c r="J28" s="12">
        <f t="shared" si="3"/>
        <v>3.3616250000000005</v>
      </c>
      <c r="K28" s="15">
        <f t="shared" si="7"/>
        <v>84.641047430208047</v>
      </c>
    </row>
    <row r="29" spans="2:13" x14ac:dyDescent="0.35">
      <c r="B29" s="14" t="s">
        <v>12</v>
      </c>
      <c r="C29" s="11" t="s">
        <v>52</v>
      </c>
      <c r="D29" s="11" t="s">
        <v>68</v>
      </c>
      <c r="E29">
        <v>96</v>
      </c>
      <c r="F29" s="13">
        <v>158.86500000000001</v>
      </c>
      <c r="G29">
        <f t="shared" si="8"/>
        <v>9.6000000000000014</v>
      </c>
      <c r="H29" s="12">
        <f t="shared" si="5"/>
        <v>15.886500000000002</v>
      </c>
      <c r="I29" s="12">
        <f t="shared" si="6"/>
        <v>6.2865000000000002</v>
      </c>
      <c r="J29" s="12">
        <f t="shared" si="3"/>
        <v>1.571625</v>
      </c>
      <c r="K29" s="15">
        <f t="shared" si="7"/>
        <v>39.571334151638176</v>
      </c>
    </row>
    <row r="30" spans="2:13" x14ac:dyDescent="0.35">
      <c r="B30" s="14" t="s">
        <v>9</v>
      </c>
      <c r="C30" s="11" t="s">
        <v>53</v>
      </c>
      <c r="D30" s="11" t="s">
        <v>66</v>
      </c>
      <c r="E30">
        <v>80</v>
      </c>
      <c r="F30" s="13">
        <v>146.73349999999999</v>
      </c>
      <c r="G30">
        <f t="shared" si="8"/>
        <v>8</v>
      </c>
      <c r="H30" s="12">
        <f t="shared" si="5"/>
        <v>14.673349999999999</v>
      </c>
      <c r="I30" s="12">
        <f t="shared" si="6"/>
        <v>6.6733499999999992</v>
      </c>
      <c r="J30" s="12">
        <f t="shared" si="3"/>
        <v>1.6683374999999998</v>
      </c>
      <c r="K30" s="15">
        <f t="shared" si="7"/>
        <v>45.479389505463985</v>
      </c>
    </row>
    <row r="31" spans="2:13" x14ac:dyDescent="0.35">
      <c r="B31" s="14" t="s">
        <v>10</v>
      </c>
      <c r="C31" s="11" t="s">
        <v>53</v>
      </c>
      <c r="D31" s="11" t="s">
        <v>67</v>
      </c>
      <c r="E31">
        <v>88</v>
      </c>
      <c r="F31" s="13">
        <v>146.73349999999999</v>
      </c>
      <c r="G31">
        <f t="shared" si="8"/>
        <v>8.8000000000000007</v>
      </c>
      <c r="H31" s="12">
        <f t="shared" si="5"/>
        <v>14.673349999999999</v>
      </c>
      <c r="I31" s="12">
        <f t="shared" si="6"/>
        <v>5.8733499999999985</v>
      </c>
      <c r="J31" s="12">
        <f t="shared" si="3"/>
        <v>1.4683374999999996</v>
      </c>
      <c r="K31" s="15">
        <f t="shared" si="7"/>
        <v>40.027328456010373</v>
      </c>
    </row>
    <row r="32" spans="2:13" x14ac:dyDescent="0.35">
      <c r="B32" s="14" t="s">
        <v>11</v>
      </c>
      <c r="C32" s="11" t="s">
        <v>53</v>
      </c>
      <c r="D32" s="11" t="s">
        <v>69</v>
      </c>
      <c r="E32">
        <v>40.799999999999997</v>
      </c>
      <c r="F32" s="13">
        <v>146.73349999999999</v>
      </c>
      <c r="G32">
        <f t="shared" si="8"/>
        <v>4.08</v>
      </c>
      <c r="H32" s="12">
        <f t="shared" si="5"/>
        <v>14.673349999999999</v>
      </c>
      <c r="I32" s="12">
        <f t="shared" si="6"/>
        <v>10.593349999999999</v>
      </c>
      <c r="J32" s="12">
        <f t="shared" si="3"/>
        <v>2.6483374999999998</v>
      </c>
      <c r="K32" s="15">
        <f t="shared" si="7"/>
        <v>72.194488647786628</v>
      </c>
    </row>
    <row r="33" spans="2:11" x14ac:dyDescent="0.35">
      <c r="B33" s="14" t="s">
        <v>12</v>
      </c>
      <c r="C33" s="11" t="s">
        <v>53</v>
      </c>
      <c r="D33" s="11" t="s">
        <v>68</v>
      </c>
      <c r="E33">
        <v>84</v>
      </c>
      <c r="F33" s="13">
        <v>146.73349999999999</v>
      </c>
      <c r="G33">
        <f t="shared" si="8"/>
        <v>8.4</v>
      </c>
      <c r="H33" s="12">
        <f t="shared" si="5"/>
        <v>14.673349999999999</v>
      </c>
      <c r="I33" s="12">
        <f t="shared" si="6"/>
        <v>6.2733499999999989</v>
      </c>
      <c r="J33" s="12">
        <f t="shared" si="3"/>
        <v>1.5683374999999997</v>
      </c>
      <c r="K33" s="15">
        <f t="shared" si="7"/>
        <v>42.753358980737183</v>
      </c>
    </row>
    <row r="34" spans="2:11" x14ac:dyDescent="0.35">
      <c r="B34" s="14" t="s">
        <v>9</v>
      </c>
      <c r="C34" s="11" t="s">
        <v>54</v>
      </c>
      <c r="D34" s="11" t="s">
        <v>66</v>
      </c>
      <c r="E34">
        <v>60</v>
      </c>
      <c r="F34" s="13">
        <v>281.03500000000003</v>
      </c>
      <c r="G34">
        <f t="shared" si="8"/>
        <v>6</v>
      </c>
      <c r="H34" s="12">
        <f t="shared" si="5"/>
        <v>28.103500000000004</v>
      </c>
      <c r="I34" s="12">
        <f t="shared" si="6"/>
        <v>22.103500000000004</v>
      </c>
      <c r="J34" s="12">
        <f t="shared" si="3"/>
        <v>5.525875000000001</v>
      </c>
      <c r="K34" s="15">
        <f t="shared" si="7"/>
        <v>78.650346042307902</v>
      </c>
    </row>
    <row r="35" spans="2:11" x14ac:dyDescent="0.35">
      <c r="B35" s="14" t="s">
        <v>10</v>
      </c>
      <c r="C35" s="11" t="s">
        <v>54</v>
      </c>
      <c r="D35" s="11" t="s">
        <v>67</v>
      </c>
      <c r="E35">
        <v>92</v>
      </c>
      <c r="F35" s="13">
        <v>281.03500000000003</v>
      </c>
      <c r="G35">
        <f t="shared" si="8"/>
        <v>9.2000000000000011</v>
      </c>
      <c r="H35" s="12">
        <f t="shared" si="5"/>
        <v>28.103500000000004</v>
      </c>
      <c r="I35" s="12">
        <f t="shared" si="6"/>
        <v>18.903500000000001</v>
      </c>
      <c r="J35" s="12">
        <f t="shared" si="3"/>
        <v>4.7258750000000003</v>
      </c>
      <c r="K35" s="15">
        <f t="shared" si="7"/>
        <v>67.263863931538765</v>
      </c>
    </row>
    <row r="36" spans="2:11" x14ac:dyDescent="0.35">
      <c r="B36" s="14" t="s">
        <v>11</v>
      </c>
      <c r="C36" s="11" t="s">
        <v>54</v>
      </c>
      <c r="D36" s="11" t="s">
        <v>69</v>
      </c>
      <c r="E36">
        <v>44</v>
      </c>
      <c r="F36" s="13">
        <v>281.03500000000003</v>
      </c>
      <c r="G36">
        <f t="shared" si="8"/>
        <v>4.4000000000000004</v>
      </c>
      <c r="H36" s="12">
        <f t="shared" si="5"/>
        <v>28.103500000000004</v>
      </c>
      <c r="I36" s="12">
        <f t="shared" si="6"/>
        <v>23.703500000000005</v>
      </c>
      <c r="J36" s="12">
        <f t="shared" si="3"/>
        <v>5.9258750000000013</v>
      </c>
      <c r="K36" s="15">
        <f t="shared" si="7"/>
        <v>84.343587097692463</v>
      </c>
    </row>
    <row r="37" spans="2:11" x14ac:dyDescent="0.35">
      <c r="B37" s="14" t="s">
        <v>12</v>
      </c>
      <c r="C37" s="11" t="s">
        <v>54</v>
      </c>
      <c r="D37" s="11" t="s">
        <v>68</v>
      </c>
      <c r="E37">
        <v>132</v>
      </c>
      <c r="F37" s="13">
        <v>281.03500000000003</v>
      </c>
      <c r="G37">
        <f t="shared" si="8"/>
        <v>13.200000000000001</v>
      </c>
      <c r="H37" s="12">
        <f t="shared" si="5"/>
        <v>28.103500000000004</v>
      </c>
      <c r="I37" s="12">
        <f t="shared" si="6"/>
        <v>14.903500000000003</v>
      </c>
      <c r="J37" s="12">
        <f t="shared" si="3"/>
        <v>3.7258750000000007</v>
      </c>
      <c r="K37" s="15">
        <f t="shared" si="7"/>
        <v>53.030761293077383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K24"/>
  <sheetViews>
    <sheetView workbookViewId="0">
      <selection activeCell="K20" sqref="K20"/>
    </sheetView>
  </sheetViews>
  <sheetFormatPr defaultRowHeight="14.5" x14ac:dyDescent="0.35"/>
  <sheetData>
    <row r="2" spans="2:11" x14ac:dyDescent="0.35">
      <c r="C2" t="s">
        <v>45</v>
      </c>
      <c r="H2" t="s">
        <v>46</v>
      </c>
    </row>
    <row r="3" spans="2:11" x14ac:dyDescent="0.35">
      <c r="C3" t="s">
        <v>47</v>
      </c>
      <c r="D3" t="s">
        <v>48</v>
      </c>
      <c r="E3" t="s">
        <v>49</v>
      </c>
      <c r="F3" t="s">
        <v>50</v>
      </c>
      <c r="H3" t="s">
        <v>47</v>
      </c>
      <c r="I3" t="s">
        <v>48</v>
      </c>
      <c r="J3" t="s">
        <v>49</v>
      </c>
      <c r="K3" t="s">
        <v>50</v>
      </c>
    </row>
    <row r="4" spans="2:11" x14ac:dyDescent="0.35">
      <c r="C4" t="s">
        <v>0</v>
      </c>
      <c r="D4" t="s">
        <v>0</v>
      </c>
      <c r="E4" t="s">
        <v>0</v>
      </c>
      <c r="F4" t="s">
        <v>0</v>
      </c>
      <c r="H4" t="s">
        <v>0</v>
      </c>
      <c r="I4" t="s">
        <v>0</v>
      </c>
      <c r="J4" t="s">
        <v>0</v>
      </c>
      <c r="K4" t="s">
        <v>0</v>
      </c>
    </row>
    <row r="5" spans="2:11" x14ac:dyDescent="0.35">
      <c r="B5" t="s">
        <v>3</v>
      </c>
      <c r="C5">
        <v>56.999999999999993</v>
      </c>
      <c r="H5">
        <v>16</v>
      </c>
    </row>
    <row r="6" spans="2:11" x14ac:dyDescent="0.35">
      <c r="B6" t="s">
        <v>4</v>
      </c>
      <c r="C6">
        <v>140</v>
      </c>
      <c r="H6">
        <v>1</v>
      </c>
    </row>
    <row r="7" spans="2:11" x14ac:dyDescent="0.35">
      <c r="B7" t="s">
        <v>5</v>
      </c>
      <c r="C7">
        <v>125</v>
      </c>
      <c r="H7">
        <v>30</v>
      </c>
    </row>
    <row r="8" spans="2:11" x14ac:dyDescent="0.35">
      <c r="B8" t="s">
        <v>6</v>
      </c>
      <c r="C8">
        <v>336</v>
      </c>
      <c r="H8">
        <v>540</v>
      </c>
    </row>
    <row r="9" spans="2:11" x14ac:dyDescent="0.35">
      <c r="B9" t="s">
        <v>26</v>
      </c>
      <c r="D9">
        <v>94</v>
      </c>
      <c r="I9">
        <v>0.4</v>
      </c>
    </row>
    <row r="10" spans="2:11" x14ac:dyDescent="0.35">
      <c r="B10" t="s">
        <v>27</v>
      </c>
      <c r="D10">
        <v>112</v>
      </c>
      <c r="I10">
        <v>0.1</v>
      </c>
    </row>
    <row r="11" spans="2:11" x14ac:dyDescent="0.35">
      <c r="B11" t="s">
        <v>28</v>
      </c>
      <c r="D11">
        <v>116</v>
      </c>
      <c r="I11">
        <v>0.6</v>
      </c>
    </row>
    <row r="12" spans="2:11" x14ac:dyDescent="0.35">
      <c r="B12" t="s">
        <v>29</v>
      </c>
      <c r="D12">
        <v>270</v>
      </c>
      <c r="I12">
        <v>0.2</v>
      </c>
    </row>
    <row r="13" spans="2:11" x14ac:dyDescent="0.35">
      <c r="B13" t="s">
        <v>34</v>
      </c>
      <c r="E13">
        <v>340</v>
      </c>
      <c r="J13">
        <v>1</v>
      </c>
    </row>
    <row r="14" spans="2:11" x14ac:dyDescent="0.35">
      <c r="B14" t="s">
        <v>35</v>
      </c>
      <c r="E14">
        <v>300</v>
      </c>
      <c r="J14">
        <v>1</v>
      </c>
    </row>
    <row r="15" spans="2:11" x14ac:dyDescent="0.35">
      <c r="B15" t="s">
        <v>36</v>
      </c>
      <c r="E15">
        <v>160</v>
      </c>
      <c r="J15">
        <v>12</v>
      </c>
    </row>
    <row r="16" spans="2:11" x14ac:dyDescent="0.35">
      <c r="B16" t="s">
        <v>37</v>
      </c>
      <c r="E16">
        <v>420</v>
      </c>
      <c r="J16">
        <v>380</v>
      </c>
    </row>
    <row r="17" spans="2:11" x14ac:dyDescent="0.35">
      <c r="B17" t="s">
        <v>30</v>
      </c>
      <c r="F17">
        <v>130</v>
      </c>
      <c r="K17">
        <v>0.06</v>
      </c>
    </row>
    <row r="18" spans="2:11" x14ac:dyDescent="0.35">
      <c r="B18" t="s">
        <v>31</v>
      </c>
      <c r="F18">
        <v>130</v>
      </c>
      <c r="K18">
        <v>0.16</v>
      </c>
    </row>
    <row r="19" spans="2:11" x14ac:dyDescent="0.35">
      <c r="B19" t="s">
        <v>32</v>
      </c>
      <c r="F19">
        <v>120</v>
      </c>
      <c r="K19">
        <v>40</v>
      </c>
    </row>
    <row r="20" spans="2:11" x14ac:dyDescent="0.35">
      <c r="B20" t="s">
        <v>33</v>
      </c>
      <c r="F20">
        <v>440</v>
      </c>
      <c r="K20">
        <v>870</v>
      </c>
    </row>
    <row r="21" spans="2:11" x14ac:dyDescent="0.35">
      <c r="B21" s="1" t="s">
        <v>9</v>
      </c>
      <c r="C21">
        <v>60</v>
      </c>
      <c r="D21">
        <v>33.6</v>
      </c>
      <c r="E21">
        <v>80</v>
      </c>
      <c r="F21">
        <v>60</v>
      </c>
      <c r="H21">
        <v>3</v>
      </c>
      <c r="I21">
        <v>0.1</v>
      </c>
      <c r="J21">
        <v>4.5</v>
      </c>
      <c r="K21">
        <v>0.5</v>
      </c>
    </row>
    <row r="22" spans="2:11" x14ac:dyDescent="0.35">
      <c r="B22" s="1" t="s">
        <v>10</v>
      </c>
      <c r="C22">
        <v>84</v>
      </c>
      <c r="D22">
        <v>28.4</v>
      </c>
      <c r="E22">
        <v>88</v>
      </c>
      <c r="F22">
        <v>92</v>
      </c>
      <c r="H22">
        <v>0.2</v>
      </c>
      <c r="I22">
        <v>0.1</v>
      </c>
      <c r="J22">
        <v>1.5</v>
      </c>
      <c r="K22">
        <v>0.5</v>
      </c>
    </row>
    <row r="23" spans="2:11" x14ac:dyDescent="0.35">
      <c r="B23" s="1" t="s">
        <v>11</v>
      </c>
      <c r="C23">
        <v>36</v>
      </c>
      <c r="D23">
        <v>24.4</v>
      </c>
      <c r="E23">
        <v>40.799999999999997</v>
      </c>
      <c r="F23">
        <v>44</v>
      </c>
      <c r="H23">
        <v>2</v>
      </c>
      <c r="I23">
        <v>0.05</v>
      </c>
      <c r="J23">
        <v>7.5</v>
      </c>
      <c r="K23">
        <v>2</v>
      </c>
    </row>
    <row r="24" spans="2:11" x14ac:dyDescent="0.35">
      <c r="B24" s="1" t="s">
        <v>12</v>
      </c>
      <c r="C24">
        <v>104</v>
      </c>
      <c r="D24">
        <v>96</v>
      </c>
      <c r="E24">
        <v>84</v>
      </c>
      <c r="F24">
        <v>132</v>
      </c>
      <c r="H24">
        <v>200</v>
      </c>
      <c r="I24">
        <v>0.05</v>
      </c>
      <c r="J24">
        <v>152.5</v>
      </c>
      <c r="K24">
        <v>305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93"/>
  <sheetViews>
    <sheetView workbookViewId="0">
      <selection activeCell="C7" sqref="C7:C11"/>
    </sheetView>
  </sheetViews>
  <sheetFormatPr defaultRowHeight="14.5" x14ac:dyDescent="0.35"/>
  <cols>
    <col min="2" max="2" width="9.54296875" style="1" customWidth="1"/>
    <col min="3" max="3" width="17.81640625" customWidth="1"/>
    <col min="4" max="4" width="14.81640625" bestFit="1" customWidth="1"/>
    <col min="5" max="5" width="12.1796875" customWidth="1"/>
    <col min="6" max="6" width="14.08984375" customWidth="1"/>
    <col min="7" max="7" width="14.54296875" bestFit="1" customWidth="1"/>
  </cols>
  <sheetData>
    <row r="3" spans="2:4" ht="15.5" x14ac:dyDescent="0.35">
      <c r="B3" s="2" t="s">
        <v>2</v>
      </c>
    </row>
    <row r="5" spans="2:4" x14ac:dyDescent="0.35">
      <c r="B5" s="1" t="s">
        <v>18</v>
      </c>
      <c r="C5" s="1" t="s">
        <v>1</v>
      </c>
      <c r="D5" s="1"/>
    </row>
    <row r="6" spans="2:4" x14ac:dyDescent="0.35">
      <c r="B6" s="1" t="s">
        <v>0</v>
      </c>
      <c r="C6" s="1"/>
      <c r="D6" s="1"/>
    </row>
    <row r="7" spans="2:4" x14ac:dyDescent="0.35">
      <c r="B7" s="1">
        <v>0.2</v>
      </c>
      <c r="C7" s="3"/>
    </row>
    <row r="8" spans="2:4" x14ac:dyDescent="0.35">
      <c r="B8" s="1">
        <v>0.5</v>
      </c>
      <c r="C8" s="3"/>
    </row>
    <row r="9" spans="2:4" x14ac:dyDescent="0.35">
      <c r="B9" s="1">
        <v>1</v>
      </c>
      <c r="C9" s="3"/>
    </row>
    <row r="10" spans="2:4" x14ac:dyDescent="0.35">
      <c r="B10" s="1">
        <v>2</v>
      </c>
      <c r="C10" s="3"/>
    </row>
    <row r="11" spans="2:4" x14ac:dyDescent="0.35">
      <c r="B11" s="1">
        <v>4</v>
      </c>
      <c r="C11" s="3"/>
    </row>
    <row r="13" spans="2:4" x14ac:dyDescent="0.35">
      <c r="B13" s="1" t="s">
        <v>13</v>
      </c>
      <c r="C13" s="1"/>
    </row>
    <row r="14" spans="2:4" x14ac:dyDescent="0.35">
      <c r="B14" s="1" t="s">
        <v>14</v>
      </c>
      <c r="C14" s="3">
        <v>1.2</v>
      </c>
    </row>
    <row r="15" spans="2:4" x14ac:dyDescent="0.35">
      <c r="B15" s="1" t="s">
        <v>15</v>
      </c>
      <c r="C15" s="3">
        <v>0.1</v>
      </c>
    </row>
    <row r="20" spans="2:11" x14ac:dyDescent="0.35">
      <c r="B20" s="1" t="s">
        <v>19</v>
      </c>
      <c r="C20" s="1" t="s">
        <v>20</v>
      </c>
      <c r="D20" s="1" t="s">
        <v>7</v>
      </c>
      <c r="E20" s="1" t="s">
        <v>8</v>
      </c>
      <c r="F20" s="1" t="s">
        <v>16</v>
      </c>
      <c r="G20" s="1" t="s">
        <v>17</v>
      </c>
      <c r="I20" s="1" t="s">
        <v>16</v>
      </c>
      <c r="K20" s="1" t="s">
        <v>17</v>
      </c>
    </row>
    <row r="21" spans="2:11" x14ac:dyDescent="0.35">
      <c r="F21" t="s">
        <v>0</v>
      </c>
      <c r="G21" t="s">
        <v>0</v>
      </c>
      <c r="I21" t="s">
        <v>0</v>
      </c>
      <c r="K21" t="s">
        <v>0</v>
      </c>
    </row>
    <row r="22" spans="2:11" x14ac:dyDescent="0.35">
      <c r="B22" s="1" t="s">
        <v>3</v>
      </c>
      <c r="C22" t="s">
        <v>21</v>
      </c>
      <c r="D22">
        <v>1</v>
      </c>
      <c r="E22" s="3"/>
      <c r="F22">
        <f t="shared" ref="F22:F58" si="0">(E22-$C$15)/$C$14</f>
        <v>-8.3333333333333343E-2</v>
      </c>
      <c r="G22">
        <f>F22*D22</f>
        <v>-8.3333333333333343E-2</v>
      </c>
    </row>
    <row r="23" spans="2:11" x14ac:dyDescent="0.35">
      <c r="C23" t="s">
        <v>21</v>
      </c>
      <c r="D23">
        <v>10</v>
      </c>
      <c r="E23" s="3"/>
      <c r="F23">
        <f t="shared" si="0"/>
        <v>-8.3333333333333343E-2</v>
      </c>
      <c r="G23">
        <f t="shared" ref="G23:G93" si="1">F23*D23</f>
        <v>-0.83333333333333348</v>
      </c>
      <c r="I23" s="5">
        <v>6</v>
      </c>
    </row>
    <row r="24" spans="2:11" x14ac:dyDescent="0.35">
      <c r="C24" t="s">
        <v>21</v>
      </c>
      <c r="D24">
        <v>100</v>
      </c>
      <c r="E24" s="3"/>
      <c r="I24" s="4">
        <v>0.56999999999999995</v>
      </c>
      <c r="K24">
        <f>I24*D24</f>
        <v>56.999999999999993</v>
      </c>
    </row>
    <row r="25" spans="2:11" x14ac:dyDescent="0.35">
      <c r="C25" t="s">
        <v>22</v>
      </c>
      <c r="D25">
        <v>10</v>
      </c>
      <c r="E25" s="3"/>
      <c r="F25">
        <f t="shared" si="0"/>
        <v>-8.3333333333333343E-2</v>
      </c>
      <c r="G25">
        <f t="shared" si="1"/>
        <v>-0.83333333333333348</v>
      </c>
      <c r="I25" s="4">
        <v>1.6</v>
      </c>
      <c r="K25">
        <f>I25*D25</f>
        <v>16</v>
      </c>
    </row>
    <row r="26" spans="2:11" x14ac:dyDescent="0.35">
      <c r="C26" t="s">
        <v>22</v>
      </c>
      <c r="D26">
        <v>100</v>
      </c>
      <c r="E26" s="3"/>
      <c r="F26">
        <f t="shared" si="0"/>
        <v>-8.3333333333333343E-2</v>
      </c>
      <c r="G26">
        <f t="shared" si="1"/>
        <v>-8.3333333333333339</v>
      </c>
    </row>
    <row r="27" spans="2:11" x14ac:dyDescent="0.35">
      <c r="E27" s="3"/>
      <c r="F27">
        <f t="shared" si="0"/>
        <v>-8.3333333333333343E-2</v>
      </c>
      <c r="G27">
        <f t="shared" si="1"/>
        <v>0</v>
      </c>
    </row>
    <row r="28" spans="2:11" x14ac:dyDescent="0.35">
      <c r="E28" s="3"/>
      <c r="F28">
        <f t="shared" si="0"/>
        <v>-8.3333333333333343E-2</v>
      </c>
      <c r="G28">
        <f t="shared" si="1"/>
        <v>0</v>
      </c>
    </row>
    <row r="29" spans="2:11" x14ac:dyDescent="0.35">
      <c r="E29" s="3"/>
      <c r="F29">
        <f t="shared" si="0"/>
        <v>-8.3333333333333343E-2</v>
      </c>
      <c r="G29">
        <f t="shared" si="1"/>
        <v>0</v>
      </c>
    </row>
    <row r="30" spans="2:11" x14ac:dyDescent="0.35">
      <c r="E30" s="3"/>
      <c r="F30">
        <f t="shared" si="0"/>
        <v>-8.3333333333333343E-2</v>
      </c>
      <c r="G30">
        <f t="shared" si="1"/>
        <v>0</v>
      </c>
    </row>
    <row r="31" spans="2:11" x14ac:dyDescent="0.35">
      <c r="B31" s="1" t="s">
        <v>4</v>
      </c>
      <c r="C31" t="s">
        <v>21</v>
      </c>
      <c r="D31">
        <v>1</v>
      </c>
      <c r="E31" s="3"/>
      <c r="F31">
        <f t="shared" si="0"/>
        <v>-8.3333333333333343E-2</v>
      </c>
      <c r="G31">
        <f t="shared" si="1"/>
        <v>-8.3333333333333343E-2</v>
      </c>
    </row>
    <row r="32" spans="2:11" x14ac:dyDescent="0.35">
      <c r="C32" t="s">
        <v>21</v>
      </c>
      <c r="D32">
        <v>10</v>
      </c>
      <c r="E32" s="3"/>
      <c r="F32">
        <f t="shared" si="0"/>
        <v>-8.3333333333333343E-2</v>
      </c>
      <c r="G32">
        <f t="shared" si="1"/>
        <v>-0.83333333333333348</v>
      </c>
      <c r="I32" s="5">
        <v>7</v>
      </c>
    </row>
    <row r="33" spans="2:11" x14ac:dyDescent="0.35">
      <c r="C33" t="s">
        <v>21</v>
      </c>
      <c r="D33">
        <v>100</v>
      </c>
      <c r="E33" s="3"/>
      <c r="I33" s="4">
        <v>1.4</v>
      </c>
      <c r="K33">
        <f>I33*D33</f>
        <v>140</v>
      </c>
    </row>
    <row r="34" spans="2:11" x14ac:dyDescent="0.35">
      <c r="C34" t="s">
        <v>22</v>
      </c>
      <c r="D34">
        <v>10</v>
      </c>
      <c r="E34" s="3"/>
      <c r="F34">
        <f t="shared" si="0"/>
        <v>-8.3333333333333343E-2</v>
      </c>
      <c r="G34">
        <f t="shared" si="1"/>
        <v>-0.83333333333333348</v>
      </c>
      <c r="I34" s="4">
        <v>0.1</v>
      </c>
      <c r="K34">
        <f>I34*D34</f>
        <v>1</v>
      </c>
    </row>
    <row r="35" spans="2:11" x14ac:dyDescent="0.35">
      <c r="C35" t="s">
        <v>22</v>
      </c>
      <c r="D35">
        <v>100</v>
      </c>
      <c r="E35" s="3"/>
      <c r="F35">
        <f t="shared" si="0"/>
        <v>-8.3333333333333343E-2</v>
      </c>
      <c r="G35">
        <f t="shared" si="1"/>
        <v>-8.3333333333333339</v>
      </c>
    </row>
    <row r="36" spans="2:11" x14ac:dyDescent="0.35">
      <c r="E36" s="3"/>
      <c r="F36">
        <f t="shared" si="0"/>
        <v>-8.3333333333333343E-2</v>
      </c>
      <c r="G36">
        <f t="shared" si="1"/>
        <v>0</v>
      </c>
    </row>
    <row r="37" spans="2:11" x14ac:dyDescent="0.35">
      <c r="E37" s="3"/>
      <c r="F37">
        <f t="shared" si="0"/>
        <v>-8.3333333333333343E-2</v>
      </c>
      <c r="G37">
        <f t="shared" si="1"/>
        <v>0</v>
      </c>
    </row>
    <row r="38" spans="2:11" x14ac:dyDescent="0.35">
      <c r="E38" s="3"/>
      <c r="F38">
        <f t="shared" si="0"/>
        <v>-8.3333333333333343E-2</v>
      </c>
      <c r="G38">
        <f t="shared" si="1"/>
        <v>0</v>
      </c>
    </row>
    <row r="39" spans="2:11" x14ac:dyDescent="0.35">
      <c r="E39" s="3"/>
      <c r="F39">
        <f t="shared" si="0"/>
        <v>-8.3333333333333343E-2</v>
      </c>
      <c r="G39">
        <f t="shared" si="1"/>
        <v>0</v>
      </c>
    </row>
    <row r="40" spans="2:11" x14ac:dyDescent="0.35">
      <c r="B40" s="1" t="s">
        <v>5</v>
      </c>
      <c r="C40" t="s">
        <v>21</v>
      </c>
      <c r="D40">
        <v>1</v>
      </c>
      <c r="E40" s="3"/>
      <c r="F40">
        <f t="shared" si="0"/>
        <v>-8.3333333333333343E-2</v>
      </c>
      <c r="G40">
        <f t="shared" si="1"/>
        <v>-8.3333333333333343E-2</v>
      </c>
    </row>
    <row r="41" spans="2:11" x14ac:dyDescent="0.35">
      <c r="C41" t="s">
        <v>21</v>
      </c>
      <c r="D41">
        <v>10</v>
      </c>
      <c r="E41" s="3"/>
      <c r="F41">
        <f t="shared" si="0"/>
        <v>-8.3333333333333343E-2</v>
      </c>
      <c r="G41">
        <f t="shared" si="1"/>
        <v>-0.83333333333333348</v>
      </c>
      <c r="I41" s="7">
        <v>7</v>
      </c>
    </row>
    <row r="42" spans="2:11" x14ac:dyDescent="0.35">
      <c r="C42" t="s">
        <v>21</v>
      </c>
      <c r="D42">
        <v>100</v>
      </c>
      <c r="E42" s="3"/>
      <c r="I42" s="9">
        <v>1.25</v>
      </c>
      <c r="K42">
        <f>I42*D42</f>
        <v>125</v>
      </c>
    </row>
    <row r="43" spans="2:11" x14ac:dyDescent="0.35">
      <c r="C43" t="s">
        <v>22</v>
      </c>
      <c r="D43">
        <v>10</v>
      </c>
      <c r="E43" s="3"/>
      <c r="F43">
        <f t="shared" si="0"/>
        <v>-8.3333333333333343E-2</v>
      </c>
      <c r="G43">
        <f t="shared" si="1"/>
        <v>-0.83333333333333348</v>
      </c>
      <c r="I43">
        <v>3.5</v>
      </c>
    </row>
    <row r="44" spans="2:11" x14ac:dyDescent="0.35">
      <c r="C44" t="s">
        <v>22</v>
      </c>
      <c r="D44">
        <v>100</v>
      </c>
      <c r="E44" s="3"/>
      <c r="F44">
        <f t="shared" si="0"/>
        <v>-8.3333333333333343E-2</v>
      </c>
      <c r="G44">
        <f t="shared" si="1"/>
        <v>-8.3333333333333339</v>
      </c>
      <c r="I44" s="4">
        <v>0.3</v>
      </c>
      <c r="K44">
        <f>I44*D44</f>
        <v>30</v>
      </c>
    </row>
    <row r="45" spans="2:11" x14ac:dyDescent="0.35">
      <c r="E45" s="3"/>
      <c r="F45">
        <f t="shared" si="0"/>
        <v>-8.3333333333333343E-2</v>
      </c>
      <c r="G45">
        <f t="shared" si="1"/>
        <v>0</v>
      </c>
    </row>
    <row r="46" spans="2:11" x14ac:dyDescent="0.35">
      <c r="E46" s="3"/>
      <c r="F46">
        <f t="shared" si="0"/>
        <v>-8.3333333333333343E-2</v>
      </c>
      <c r="G46">
        <f t="shared" si="1"/>
        <v>0</v>
      </c>
    </row>
    <row r="47" spans="2:11" x14ac:dyDescent="0.35">
      <c r="E47" s="3"/>
      <c r="F47">
        <f t="shared" si="0"/>
        <v>-8.3333333333333343E-2</v>
      </c>
      <c r="G47">
        <f t="shared" si="1"/>
        <v>0</v>
      </c>
    </row>
    <row r="48" spans="2:11" x14ac:dyDescent="0.35">
      <c r="E48" s="3"/>
      <c r="F48">
        <f t="shared" si="0"/>
        <v>-8.3333333333333343E-2</v>
      </c>
      <c r="G48">
        <f t="shared" si="1"/>
        <v>0</v>
      </c>
    </row>
    <row r="49" spans="2:11" x14ac:dyDescent="0.35">
      <c r="B49" s="1" t="s">
        <v>6</v>
      </c>
      <c r="C49" t="s">
        <v>21</v>
      </c>
      <c r="D49">
        <v>1</v>
      </c>
      <c r="E49" s="3"/>
      <c r="F49">
        <f t="shared" si="0"/>
        <v>-8.3333333333333343E-2</v>
      </c>
      <c r="G49">
        <f t="shared" si="1"/>
        <v>-8.3333333333333343E-2</v>
      </c>
    </row>
    <row r="50" spans="2:11" x14ac:dyDescent="0.35">
      <c r="C50" t="s">
        <v>21</v>
      </c>
      <c r="D50">
        <v>10</v>
      </c>
      <c r="E50" s="3"/>
      <c r="F50">
        <f t="shared" si="0"/>
        <v>-8.3333333333333343E-2</v>
      </c>
      <c r="G50">
        <f t="shared" si="1"/>
        <v>-0.83333333333333348</v>
      </c>
      <c r="I50" s="5">
        <v>8</v>
      </c>
    </row>
    <row r="51" spans="2:11" x14ac:dyDescent="0.35">
      <c r="C51" t="s">
        <v>21</v>
      </c>
      <c r="D51">
        <v>100</v>
      </c>
      <c r="E51" s="3"/>
      <c r="I51" s="5">
        <v>3.6</v>
      </c>
    </row>
    <row r="52" spans="2:11" x14ac:dyDescent="0.35">
      <c r="C52" t="s">
        <v>21</v>
      </c>
      <c r="D52">
        <v>400</v>
      </c>
      <c r="E52" s="3"/>
      <c r="I52" s="4">
        <v>0.84</v>
      </c>
      <c r="K52">
        <f>I52*D52</f>
        <v>336</v>
      </c>
    </row>
    <row r="53" spans="2:11" x14ac:dyDescent="0.35">
      <c r="C53" t="s">
        <v>22</v>
      </c>
      <c r="D53">
        <v>10</v>
      </c>
      <c r="E53" s="3"/>
      <c r="F53">
        <f t="shared" si="0"/>
        <v>-8.3333333333333343E-2</v>
      </c>
      <c r="G53">
        <f t="shared" si="1"/>
        <v>-0.83333333333333348</v>
      </c>
      <c r="I53">
        <v>8</v>
      </c>
    </row>
    <row r="54" spans="2:11" x14ac:dyDescent="0.35">
      <c r="C54" t="s">
        <v>22</v>
      </c>
      <c r="D54">
        <v>100</v>
      </c>
      <c r="E54" s="3"/>
      <c r="F54">
        <f t="shared" si="0"/>
        <v>-8.3333333333333343E-2</v>
      </c>
      <c r="G54">
        <f t="shared" si="1"/>
        <v>-8.3333333333333339</v>
      </c>
      <c r="I54" s="5">
        <v>5.5</v>
      </c>
    </row>
    <row r="55" spans="2:11" x14ac:dyDescent="0.35">
      <c r="C55" t="s">
        <v>22</v>
      </c>
      <c r="D55">
        <v>1000</v>
      </c>
      <c r="E55" s="3"/>
      <c r="F55">
        <f t="shared" si="0"/>
        <v>-8.3333333333333343E-2</v>
      </c>
      <c r="G55">
        <f t="shared" si="1"/>
        <v>-83.333333333333343</v>
      </c>
      <c r="I55" s="4">
        <v>0.54</v>
      </c>
      <c r="K55">
        <f>I55*D55</f>
        <v>540</v>
      </c>
    </row>
    <row r="56" spans="2:11" x14ac:dyDescent="0.35">
      <c r="E56" s="3"/>
      <c r="F56">
        <f t="shared" si="0"/>
        <v>-8.3333333333333343E-2</v>
      </c>
      <c r="G56">
        <f t="shared" si="1"/>
        <v>0</v>
      </c>
    </row>
    <row r="57" spans="2:11" x14ac:dyDescent="0.35">
      <c r="E57" s="3"/>
      <c r="F57">
        <f t="shared" si="0"/>
        <v>-8.3333333333333343E-2</v>
      </c>
      <c r="G57">
        <f t="shared" si="1"/>
        <v>0</v>
      </c>
    </row>
    <row r="58" spans="2:11" x14ac:dyDescent="0.35">
      <c r="E58" s="3"/>
      <c r="F58">
        <f t="shared" si="0"/>
        <v>-8.3333333333333343E-2</v>
      </c>
      <c r="G58">
        <f t="shared" si="1"/>
        <v>0</v>
      </c>
    </row>
    <row r="59" spans="2:11" x14ac:dyDescent="0.35">
      <c r="B59" s="1" t="s">
        <v>9</v>
      </c>
      <c r="C59" t="s">
        <v>21</v>
      </c>
      <c r="D59">
        <v>1</v>
      </c>
      <c r="E59" s="3"/>
      <c r="F59">
        <f t="shared" ref="F59:F93" si="2">(E59-$C$15)/$C$14</f>
        <v>-8.3333333333333343E-2</v>
      </c>
      <c r="G59">
        <f t="shared" si="1"/>
        <v>-8.3333333333333343E-2</v>
      </c>
    </row>
    <row r="60" spans="2:11" x14ac:dyDescent="0.35">
      <c r="C60" t="s">
        <v>21</v>
      </c>
      <c r="D60">
        <v>4</v>
      </c>
      <c r="E60" s="3"/>
      <c r="F60">
        <f t="shared" si="2"/>
        <v>-8.3333333333333343E-2</v>
      </c>
      <c r="G60">
        <f t="shared" si="1"/>
        <v>-0.33333333333333337</v>
      </c>
      <c r="I60" s="5">
        <v>7</v>
      </c>
    </row>
    <row r="61" spans="2:11" x14ac:dyDescent="0.35">
      <c r="C61" t="s">
        <v>21</v>
      </c>
      <c r="D61">
        <v>40</v>
      </c>
      <c r="E61" s="3"/>
      <c r="I61" s="4">
        <v>1.5</v>
      </c>
      <c r="K61">
        <f>I61*D61</f>
        <v>60</v>
      </c>
    </row>
    <row r="62" spans="2:11" x14ac:dyDescent="0.35">
      <c r="C62" t="s">
        <v>22</v>
      </c>
      <c r="D62">
        <v>5</v>
      </c>
      <c r="E62" s="3"/>
      <c r="F62">
        <f t="shared" si="2"/>
        <v>-8.3333333333333343E-2</v>
      </c>
      <c r="G62">
        <f t="shared" si="1"/>
        <v>-0.41666666666666674</v>
      </c>
      <c r="I62" s="4">
        <v>0.6</v>
      </c>
      <c r="K62">
        <f>I62*D62</f>
        <v>3</v>
      </c>
    </row>
    <row r="63" spans="2:11" x14ac:dyDescent="0.35">
      <c r="C63" t="s">
        <v>22</v>
      </c>
      <c r="D63">
        <v>25</v>
      </c>
      <c r="E63" s="3"/>
      <c r="F63">
        <f t="shared" si="2"/>
        <v>-8.3333333333333343E-2</v>
      </c>
      <c r="G63">
        <f t="shared" si="1"/>
        <v>-2.0833333333333335</v>
      </c>
    </row>
    <row r="64" spans="2:11" x14ac:dyDescent="0.35">
      <c r="E64" s="3"/>
      <c r="F64">
        <f t="shared" si="2"/>
        <v>-8.3333333333333343E-2</v>
      </c>
      <c r="G64">
        <f t="shared" si="1"/>
        <v>0</v>
      </c>
    </row>
    <row r="65" spans="2:11" x14ac:dyDescent="0.35">
      <c r="E65" s="3"/>
      <c r="F65">
        <f t="shared" si="2"/>
        <v>-8.3333333333333343E-2</v>
      </c>
      <c r="G65">
        <f t="shared" si="1"/>
        <v>0</v>
      </c>
    </row>
    <row r="66" spans="2:11" x14ac:dyDescent="0.35">
      <c r="E66" s="3"/>
      <c r="F66">
        <f t="shared" si="2"/>
        <v>-8.3333333333333343E-2</v>
      </c>
      <c r="G66">
        <f t="shared" si="1"/>
        <v>0</v>
      </c>
    </row>
    <row r="67" spans="2:11" x14ac:dyDescent="0.35">
      <c r="E67" s="3"/>
      <c r="F67">
        <f t="shared" si="2"/>
        <v>-8.3333333333333343E-2</v>
      </c>
      <c r="G67">
        <f t="shared" si="1"/>
        <v>0</v>
      </c>
    </row>
    <row r="68" spans="2:11" x14ac:dyDescent="0.35">
      <c r="B68" s="1" t="s">
        <v>10</v>
      </c>
      <c r="C68" t="s">
        <v>21</v>
      </c>
      <c r="D68">
        <v>1</v>
      </c>
      <c r="E68" s="3"/>
      <c r="F68">
        <f t="shared" si="2"/>
        <v>-8.3333333333333343E-2</v>
      </c>
      <c r="G68">
        <f t="shared" si="1"/>
        <v>-8.3333333333333343E-2</v>
      </c>
    </row>
    <row r="69" spans="2:11" x14ac:dyDescent="0.35">
      <c r="C69" t="s">
        <v>21</v>
      </c>
      <c r="D69">
        <v>4</v>
      </c>
      <c r="E69" s="3"/>
      <c r="F69">
        <f t="shared" si="2"/>
        <v>-8.3333333333333343E-2</v>
      </c>
      <c r="G69">
        <f t="shared" si="1"/>
        <v>-0.33333333333333337</v>
      </c>
      <c r="I69" s="5">
        <v>7</v>
      </c>
    </row>
    <row r="70" spans="2:11" x14ac:dyDescent="0.35">
      <c r="C70" t="s">
        <v>21</v>
      </c>
      <c r="D70">
        <v>40</v>
      </c>
      <c r="E70" s="3"/>
      <c r="I70" s="4">
        <v>2.1</v>
      </c>
      <c r="K70">
        <f>I70*D70</f>
        <v>84</v>
      </c>
    </row>
    <row r="71" spans="2:11" x14ac:dyDescent="0.35">
      <c r="C71" t="s">
        <v>22</v>
      </c>
      <c r="D71">
        <v>5</v>
      </c>
      <c r="E71" s="3"/>
      <c r="F71">
        <f t="shared" si="2"/>
        <v>-8.3333333333333343E-2</v>
      </c>
      <c r="G71">
        <f t="shared" si="1"/>
        <v>-0.41666666666666674</v>
      </c>
      <c r="I71">
        <v>0</v>
      </c>
    </row>
    <row r="72" spans="2:11" x14ac:dyDescent="0.35">
      <c r="C72" t="s">
        <v>22</v>
      </c>
      <c r="D72">
        <v>25</v>
      </c>
      <c r="E72" s="3"/>
      <c r="F72">
        <f t="shared" si="2"/>
        <v>-8.3333333333333343E-2</v>
      </c>
      <c r="G72">
        <f t="shared" si="1"/>
        <v>-2.0833333333333335</v>
      </c>
    </row>
    <row r="73" spans="2:11" x14ac:dyDescent="0.35">
      <c r="C73" t="s">
        <v>22</v>
      </c>
      <c r="D73">
        <v>2</v>
      </c>
      <c r="E73" s="3"/>
      <c r="F73">
        <f t="shared" si="2"/>
        <v>-8.3333333333333343E-2</v>
      </c>
      <c r="G73">
        <f t="shared" si="1"/>
        <v>-0.16666666666666669</v>
      </c>
      <c r="I73" s="4">
        <v>0.1</v>
      </c>
      <c r="K73">
        <f>I73*D73</f>
        <v>0.2</v>
      </c>
    </row>
    <row r="74" spans="2:11" x14ac:dyDescent="0.35">
      <c r="E74" s="3"/>
      <c r="F74">
        <f t="shared" si="2"/>
        <v>-8.3333333333333343E-2</v>
      </c>
      <c r="G74">
        <f t="shared" si="1"/>
        <v>0</v>
      </c>
    </row>
    <row r="75" spans="2:11" x14ac:dyDescent="0.35">
      <c r="E75" s="3"/>
      <c r="F75">
        <f t="shared" si="2"/>
        <v>-8.3333333333333343E-2</v>
      </c>
      <c r="G75">
        <f t="shared" si="1"/>
        <v>0</v>
      </c>
    </row>
    <row r="76" spans="2:11" x14ac:dyDescent="0.35">
      <c r="E76" s="3"/>
      <c r="F76">
        <f t="shared" si="2"/>
        <v>-8.3333333333333343E-2</v>
      </c>
      <c r="G76">
        <f t="shared" si="1"/>
        <v>0</v>
      </c>
    </row>
    <row r="77" spans="2:11" x14ac:dyDescent="0.35">
      <c r="B77" s="1" t="s">
        <v>11</v>
      </c>
      <c r="C77" t="s">
        <v>21</v>
      </c>
      <c r="D77">
        <v>1</v>
      </c>
      <c r="E77" s="3"/>
      <c r="F77">
        <f t="shared" si="2"/>
        <v>-8.3333333333333343E-2</v>
      </c>
      <c r="G77">
        <f t="shared" si="1"/>
        <v>-8.3333333333333343E-2</v>
      </c>
    </row>
    <row r="78" spans="2:11" x14ac:dyDescent="0.35">
      <c r="C78" t="s">
        <v>21</v>
      </c>
      <c r="D78">
        <v>4</v>
      </c>
      <c r="E78" s="3"/>
      <c r="F78">
        <f t="shared" si="2"/>
        <v>-8.3333333333333343E-2</v>
      </c>
      <c r="G78">
        <f t="shared" si="1"/>
        <v>-0.33333333333333337</v>
      </c>
      <c r="I78" s="5">
        <v>6</v>
      </c>
    </row>
    <row r="79" spans="2:11" x14ac:dyDescent="0.35">
      <c r="C79" t="s">
        <v>21</v>
      </c>
      <c r="D79">
        <v>40</v>
      </c>
      <c r="E79" s="3"/>
      <c r="I79" s="4">
        <v>0.9</v>
      </c>
      <c r="K79">
        <f>I79*D79</f>
        <v>36</v>
      </c>
    </row>
    <row r="80" spans="2:11" x14ac:dyDescent="0.35">
      <c r="C80" t="s">
        <v>22</v>
      </c>
      <c r="D80">
        <v>5</v>
      </c>
      <c r="E80" s="3"/>
      <c r="F80">
        <f t="shared" si="2"/>
        <v>-8.3333333333333343E-2</v>
      </c>
      <c r="G80">
        <f t="shared" si="1"/>
        <v>-0.41666666666666674</v>
      </c>
      <c r="I80" s="4">
        <v>0.4</v>
      </c>
      <c r="K80">
        <f>I80*D80</f>
        <v>2</v>
      </c>
    </row>
    <row r="81" spans="2:11" x14ac:dyDescent="0.35">
      <c r="C81" t="s">
        <v>22</v>
      </c>
      <c r="D81">
        <v>25</v>
      </c>
      <c r="E81" s="3"/>
      <c r="F81">
        <f t="shared" si="2"/>
        <v>-8.3333333333333343E-2</v>
      </c>
      <c r="G81">
        <f t="shared" si="1"/>
        <v>-2.0833333333333335</v>
      </c>
    </row>
    <row r="82" spans="2:11" x14ac:dyDescent="0.35">
      <c r="E82" s="3"/>
      <c r="F82">
        <f t="shared" si="2"/>
        <v>-8.3333333333333343E-2</v>
      </c>
      <c r="G82">
        <f t="shared" si="1"/>
        <v>0</v>
      </c>
    </row>
    <row r="83" spans="2:11" x14ac:dyDescent="0.35">
      <c r="E83" s="3"/>
      <c r="F83">
        <f t="shared" si="2"/>
        <v>-8.3333333333333343E-2</v>
      </c>
      <c r="G83">
        <f t="shared" si="1"/>
        <v>0</v>
      </c>
    </row>
    <row r="84" spans="2:11" x14ac:dyDescent="0.35">
      <c r="E84" s="3"/>
      <c r="F84">
        <f t="shared" si="2"/>
        <v>-8.3333333333333343E-2</v>
      </c>
      <c r="G84">
        <f t="shared" si="1"/>
        <v>0</v>
      </c>
    </row>
    <row r="85" spans="2:11" x14ac:dyDescent="0.35">
      <c r="E85" s="3"/>
      <c r="F85">
        <f t="shared" si="2"/>
        <v>-8.3333333333333343E-2</v>
      </c>
      <c r="G85">
        <f t="shared" si="1"/>
        <v>0</v>
      </c>
    </row>
    <row r="86" spans="2:11" x14ac:dyDescent="0.35">
      <c r="B86" s="1" t="s">
        <v>12</v>
      </c>
      <c r="C86" t="s">
        <v>21</v>
      </c>
      <c r="D86">
        <v>1</v>
      </c>
      <c r="E86" s="3"/>
      <c r="F86">
        <f t="shared" si="2"/>
        <v>-8.3333333333333343E-2</v>
      </c>
      <c r="G86">
        <f t="shared" si="1"/>
        <v>-8.3333333333333343E-2</v>
      </c>
    </row>
    <row r="87" spans="2:11" x14ac:dyDescent="0.35">
      <c r="C87" t="s">
        <v>21</v>
      </c>
      <c r="D87">
        <v>4</v>
      </c>
      <c r="E87" s="3"/>
      <c r="F87">
        <f t="shared" si="2"/>
        <v>-8.3333333333333343E-2</v>
      </c>
      <c r="G87">
        <f t="shared" si="1"/>
        <v>-0.33333333333333337</v>
      </c>
      <c r="I87" s="5">
        <v>7</v>
      </c>
    </row>
    <row r="88" spans="2:11" x14ac:dyDescent="0.35">
      <c r="C88" t="s">
        <v>21</v>
      </c>
      <c r="D88">
        <v>40</v>
      </c>
      <c r="E88" s="3"/>
      <c r="I88" s="5">
        <v>2.9</v>
      </c>
    </row>
    <row r="89" spans="2:11" x14ac:dyDescent="0.35">
      <c r="C89" t="s">
        <v>21</v>
      </c>
      <c r="D89">
        <v>80</v>
      </c>
      <c r="E89" s="3"/>
      <c r="I89" s="4">
        <v>1.3</v>
      </c>
      <c r="K89">
        <f>I89*D89</f>
        <v>104</v>
      </c>
    </row>
    <row r="90" spans="2:11" x14ac:dyDescent="0.35">
      <c r="C90" t="s">
        <v>22</v>
      </c>
      <c r="D90">
        <v>5</v>
      </c>
      <c r="E90" s="3"/>
      <c r="F90">
        <f t="shared" si="2"/>
        <v>-8.3333333333333343E-2</v>
      </c>
      <c r="G90">
        <f t="shared" si="1"/>
        <v>-0.41666666666666674</v>
      </c>
      <c r="I90">
        <v>8</v>
      </c>
    </row>
    <row r="91" spans="2:11" x14ac:dyDescent="0.35">
      <c r="C91" t="s">
        <v>22</v>
      </c>
      <c r="D91">
        <v>25</v>
      </c>
      <c r="E91" s="3"/>
      <c r="F91">
        <f t="shared" si="2"/>
        <v>-8.3333333333333343E-2</v>
      </c>
      <c r="G91">
        <f t="shared" si="1"/>
        <v>-2.0833333333333335</v>
      </c>
      <c r="I91" s="5">
        <v>6</v>
      </c>
    </row>
    <row r="92" spans="2:11" x14ac:dyDescent="0.35">
      <c r="D92">
        <v>250</v>
      </c>
      <c r="E92" s="3"/>
      <c r="F92">
        <f t="shared" si="2"/>
        <v>-8.3333333333333343E-2</v>
      </c>
      <c r="G92">
        <f t="shared" si="1"/>
        <v>-20.833333333333336</v>
      </c>
      <c r="I92" s="4">
        <v>0.8</v>
      </c>
      <c r="K92">
        <f>I92*D92</f>
        <v>200</v>
      </c>
    </row>
    <row r="93" spans="2:11" x14ac:dyDescent="0.35">
      <c r="E93" s="3"/>
      <c r="F93">
        <f t="shared" si="2"/>
        <v>-8.3333333333333343E-2</v>
      </c>
      <c r="G93">
        <f t="shared" si="1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89"/>
  <sheetViews>
    <sheetView workbookViewId="0">
      <selection activeCell="D10" sqref="D10"/>
    </sheetView>
  </sheetViews>
  <sheetFormatPr defaultRowHeight="14.5" x14ac:dyDescent="0.35"/>
  <cols>
    <col min="2" max="2" width="9.54296875" style="1" customWidth="1"/>
    <col min="3" max="3" width="17.81640625" customWidth="1"/>
    <col min="4" max="4" width="14.81640625" bestFit="1" customWidth="1"/>
    <col min="5" max="5" width="12.1796875" customWidth="1"/>
    <col min="6" max="6" width="14.08984375" customWidth="1"/>
    <col min="7" max="7" width="14.54296875" bestFit="1" customWidth="1"/>
  </cols>
  <sheetData>
    <row r="3" spans="2:4" ht="15.5" x14ac:dyDescent="0.35">
      <c r="B3" s="2" t="s">
        <v>23</v>
      </c>
    </row>
    <row r="5" spans="2:4" x14ac:dyDescent="0.35">
      <c r="B5" s="1" t="s">
        <v>18</v>
      </c>
      <c r="C5" s="1" t="s">
        <v>1</v>
      </c>
      <c r="D5" s="1"/>
    </row>
    <row r="6" spans="2:4" x14ac:dyDescent="0.35">
      <c r="B6" s="1" t="s">
        <v>0</v>
      </c>
      <c r="C6" s="1"/>
      <c r="D6" s="1"/>
    </row>
    <row r="7" spans="2:4" x14ac:dyDescent="0.35">
      <c r="B7" s="1">
        <v>0.8</v>
      </c>
      <c r="C7" s="3"/>
    </row>
    <row r="8" spans="2:4" x14ac:dyDescent="0.35">
      <c r="B8" s="1">
        <v>2</v>
      </c>
      <c r="C8" s="3"/>
    </row>
    <row r="9" spans="2:4" x14ac:dyDescent="0.35">
      <c r="B9" s="1">
        <v>4</v>
      </c>
      <c r="C9" s="3"/>
    </row>
    <row r="10" spans="2:4" x14ac:dyDescent="0.35">
      <c r="B10" s="1">
        <v>8</v>
      </c>
      <c r="C10" s="3"/>
    </row>
    <row r="11" spans="2:4" x14ac:dyDescent="0.35">
      <c r="B11" s="1">
        <v>16</v>
      </c>
      <c r="C11" s="3"/>
    </row>
    <row r="13" spans="2:4" x14ac:dyDescent="0.35">
      <c r="B13" s="1" t="s">
        <v>13</v>
      </c>
      <c r="C13" s="1"/>
    </row>
    <row r="14" spans="2:4" x14ac:dyDescent="0.35">
      <c r="B14" s="1" t="s">
        <v>14</v>
      </c>
      <c r="C14" s="3">
        <v>1.2</v>
      </c>
    </row>
    <row r="15" spans="2:4" x14ac:dyDescent="0.35">
      <c r="B15" s="1" t="s">
        <v>15</v>
      </c>
      <c r="C15" s="3">
        <v>0.1</v>
      </c>
    </row>
    <row r="19" spans="2:13" x14ac:dyDescent="0.35">
      <c r="I19" s="1" t="s">
        <v>16</v>
      </c>
    </row>
    <row r="20" spans="2:13" x14ac:dyDescent="0.35">
      <c r="B20" s="1" t="s">
        <v>19</v>
      </c>
      <c r="C20" s="1" t="s">
        <v>20</v>
      </c>
      <c r="D20" s="1" t="s">
        <v>7</v>
      </c>
      <c r="E20" s="1" t="s">
        <v>8</v>
      </c>
      <c r="F20" s="1" t="s">
        <v>16</v>
      </c>
      <c r="G20" s="1" t="s">
        <v>17</v>
      </c>
      <c r="I20" s="8" t="s">
        <v>41</v>
      </c>
      <c r="J20" s="1" t="s">
        <v>42</v>
      </c>
      <c r="L20" s="1" t="s">
        <v>17</v>
      </c>
    </row>
    <row r="21" spans="2:13" x14ac:dyDescent="0.35">
      <c r="F21" t="s">
        <v>0</v>
      </c>
      <c r="G21" t="s">
        <v>0</v>
      </c>
      <c r="I21" t="s">
        <v>0</v>
      </c>
      <c r="J21" t="s">
        <v>0</v>
      </c>
      <c r="L21" t="s">
        <v>0</v>
      </c>
    </row>
    <row r="22" spans="2:13" x14ac:dyDescent="0.35">
      <c r="B22" s="1" t="s">
        <v>26</v>
      </c>
      <c r="C22" t="s">
        <v>21</v>
      </c>
      <c r="D22">
        <v>1</v>
      </c>
      <c r="E22" s="3"/>
      <c r="F22">
        <f t="shared" ref="F22:F89" si="0">(E22-$C$15)/$C$14</f>
        <v>-8.3333333333333343E-2</v>
      </c>
      <c r="G22">
        <f>F22*D22</f>
        <v>-8.3333333333333343E-2</v>
      </c>
    </row>
    <row r="23" spans="2:13" x14ac:dyDescent="0.35">
      <c r="C23" t="s">
        <v>21</v>
      </c>
      <c r="D23">
        <v>10</v>
      </c>
      <c r="E23" s="3"/>
      <c r="F23">
        <f t="shared" si="0"/>
        <v>-8.3333333333333343E-2</v>
      </c>
      <c r="G23">
        <f t="shared" ref="G23:G89" si="1">F23*D23</f>
        <v>-0.83333333333333348</v>
      </c>
      <c r="I23" s="4">
        <v>9.4</v>
      </c>
      <c r="L23">
        <f>I23*D23</f>
        <v>94</v>
      </c>
    </row>
    <row r="24" spans="2:13" x14ac:dyDescent="0.35">
      <c r="C24" t="s">
        <v>21</v>
      </c>
      <c r="D24">
        <v>100</v>
      </c>
      <c r="E24" s="3"/>
    </row>
    <row r="25" spans="2:13" x14ac:dyDescent="0.35">
      <c r="C25" t="s">
        <v>22</v>
      </c>
      <c r="D25">
        <v>10</v>
      </c>
      <c r="E25" s="3"/>
      <c r="F25">
        <f t="shared" si="0"/>
        <v>-8.3333333333333343E-2</v>
      </c>
      <c r="G25">
        <f t="shared" si="1"/>
        <v>-0.83333333333333348</v>
      </c>
      <c r="I25">
        <v>0.1</v>
      </c>
      <c r="J25" s="4">
        <v>0.04</v>
      </c>
      <c r="M25">
        <f>J25*D25</f>
        <v>0.4</v>
      </c>
    </row>
    <row r="26" spans="2:13" x14ac:dyDescent="0.35">
      <c r="C26" t="s">
        <v>22</v>
      </c>
      <c r="D26">
        <v>100</v>
      </c>
      <c r="E26" s="3"/>
      <c r="F26">
        <f t="shared" si="0"/>
        <v>-8.3333333333333343E-2</v>
      </c>
      <c r="G26">
        <f t="shared" si="1"/>
        <v>-8.3333333333333339</v>
      </c>
      <c r="I26">
        <v>0.1</v>
      </c>
    </row>
    <row r="27" spans="2:13" x14ac:dyDescent="0.35">
      <c r="E27" s="3"/>
      <c r="F27">
        <f t="shared" si="0"/>
        <v>-8.3333333333333343E-2</v>
      </c>
      <c r="G27">
        <f t="shared" si="1"/>
        <v>0</v>
      </c>
    </row>
    <row r="28" spans="2:13" x14ac:dyDescent="0.35">
      <c r="E28" s="3"/>
      <c r="F28">
        <f t="shared" si="0"/>
        <v>-8.3333333333333343E-2</v>
      </c>
      <c r="G28">
        <f t="shared" si="1"/>
        <v>0</v>
      </c>
    </row>
    <row r="29" spans="2:13" x14ac:dyDescent="0.35">
      <c r="E29" s="3"/>
      <c r="F29">
        <f t="shared" si="0"/>
        <v>-8.3333333333333343E-2</v>
      </c>
      <c r="G29">
        <f t="shared" si="1"/>
        <v>0</v>
      </c>
    </row>
    <row r="30" spans="2:13" x14ac:dyDescent="0.35">
      <c r="E30" s="3"/>
      <c r="F30">
        <f t="shared" si="0"/>
        <v>-8.3333333333333343E-2</v>
      </c>
      <c r="G30">
        <f t="shared" si="1"/>
        <v>0</v>
      </c>
    </row>
    <row r="31" spans="2:13" x14ac:dyDescent="0.35">
      <c r="B31" s="1" t="s">
        <v>27</v>
      </c>
      <c r="C31" t="s">
        <v>21</v>
      </c>
      <c r="D31">
        <v>1</v>
      </c>
      <c r="E31" s="3"/>
      <c r="F31">
        <f t="shared" si="0"/>
        <v>-8.3333333333333343E-2</v>
      </c>
      <c r="G31">
        <f t="shared" si="1"/>
        <v>-8.3333333333333343E-2</v>
      </c>
    </row>
    <row r="32" spans="2:13" x14ac:dyDescent="0.35">
      <c r="C32" t="s">
        <v>21</v>
      </c>
      <c r="D32">
        <v>10</v>
      </c>
      <c r="E32" s="3"/>
      <c r="F32">
        <f t="shared" si="0"/>
        <v>-8.3333333333333343E-2</v>
      </c>
      <c r="G32">
        <f t="shared" si="1"/>
        <v>-0.83333333333333348</v>
      </c>
      <c r="I32" s="4">
        <v>11.2</v>
      </c>
      <c r="L32">
        <f>I32*D32</f>
        <v>112</v>
      </c>
    </row>
    <row r="33" spans="2:13" x14ac:dyDescent="0.35">
      <c r="C33" t="s">
        <v>21</v>
      </c>
      <c r="D33">
        <v>100</v>
      </c>
      <c r="E33" s="3"/>
    </row>
    <row r="34" spans="2:13" x14ac:dyDescent="0.35">
      <c r="C34" t="s">
        <v>22</v>
      </c>
      <c r="D34">
        <v>10</v>
      </c>
      <c r="E34" s="3"/>
      <c r="F34">
        <f t="shared" si="0"/>
        <v>-8.3333333333333343E-2</v>
      </c>
      <c r="G34">
        <f t="shared" si="1"/>
        <v>-0.83333333333333348</v>
      </c>
      <c r="I34">
        <v>0</v>
      </c>
      <c r="J34" s="4">
        <v>0.01</v>
      </c>
      <c r="M34">
        <f>J34*D34</f>
        <v>0.1</v>
      </c>
    </row>
    <row r="35" spans="2:13" x14ac:dyDescent="0.35">
      <c r="C35" t="s">
        <v>22</v>
      </c>
      <c r="D35">
        <v>100</v>
      </c>
      <c r="E35" s="3"/>
      <c r="F35">
        <f t="shared" si="0"/>
        <v>-8.3333333333333343E-2</v>
      </c>
      <c r="G35">
        <f t="shared" si="1"/>
        <v>-8.3333333333333339</v>
      </c>
    </row>
    <row r="36" spans="2:13" x14ac:dyDescent="0.35">
      <c r="E36" s="3"/>
      <c r="F36">
        <f t="shared" si="0"/>
        <v>-8.3333333333333343E-2</v>
      </c>
      <c r="G36">
        <f t="shared" si="1"/>
        <v>0</v>
      </c>
    </row>
    <row r="37" spans="2:13" x14ac:dyDescent="0.35">
      <c r="E37" s="3"/>
      <c r="F37">
        <f t="shared" si="0"/>
        <v>-8.3333333333333343E-2</v>
      </c>
      <c r="G37">
        <f t="shared" si="1"/>
        <v>0</v>
      </c>
    </row>
    <row r="38" spans="2:13" x14ac:dyDescent="0.35">
      <c r="E38" s="3"/>
      <c r="F38">
        <f t="shared" si="0"/>
        <v>-8.3333333333333343E-2</v>
      </c>
      <c r="G38">
        <f t="shared" si="1"/>
        <v>0</v>
      </c>
    </row>
    <row r="39" spans="2:13" x14ac:dyDescent="0.35">
      <c r="E39" s="3"/>
      <c r="F39">
        <f t="shared" si="0"/>
        <v>-8.3333333333333343E-2</v>
      </c>
      <c r="G39">
        <f t="shared" si="1"/>
        <v>0</v>
      </c>
    </row>
    <row r="40" spans="2:13" x14ac:dyDescent="0.35">
      <c r="B40" s="1" t="s">
        <v>28</v>
      </c>
      <c r="C40" t="s">
        <v>21</v>
      </c>
      <c r="D40">
        <v>1</v>
      </c>
      <c r="E40" s="3"/>
      <c r="F40">
        <f t="shared" si="0"/>
        <v>-8.3333333333333343E-2</v>
      </c>
      <c r="G40">
        <f t="shared" si="1"/>
        <v>-8.3333333333333343E-2</v>
      </c>
    </row>
    <row r="41" spans="2:13" x14ac:dyDescent="0.35">
      <c r="C41" t="s">
        <v>21</v>
      </c>
      <c r="D41">
        <v>10</v>
      </c>
      <c r="E41" s="3"/>
      <c r="F41">
        <f t="shared" si="0"/>
        <v>-8.3333333333333343E-2</v>
      </c>
      <c r="G41">
        <f t="shared" si="1"/>
        <v>-0.83333333333333348</v>
      </c>
      <c r="I41" s="4">
        <v>11.6</v>
      </c>
      <c r="L41">
        <f>I41*D41</f>
        <v>116</v>
      </c>
    </row>
    <row r="42" spans="2:13" x14ac:dyDescent="0.35">
      <c r="C42" t="s">
        <v>21</v>
      </c>
      <c r="D42">
        <v>100</v>
      </c>
      <c r="E42" s="3"/>
    </row>
    <row r="43" spans="2:13" x14ac:dyDescent="0.35">
      <c r="C43" t="s">
        <v>22</v>
      </c>
      <c r="D43">
        <v>10</v>
      </c>
      <c r="E43" s="3"/>
      <c r="F43">
        <f t="shared" si="0"/>
        <v>-8.3333333333333343E-2</v>
      </c>
      <c r="G43">
        <f t="shared" si="1"/>
        <v>-0.83333333333333348</v>
      </c>
      <c r="I43">
        <v>0</v>
      </c>
      <c r="J43" s="4">
        <v>0.06</v>
      </c>
      <c r="M43">
        <f>J43*D43</f>
        <v>0.6</v>
      </c>
    </row>
    <row r="44" spans="2:13" x14ac:dyDescent="0.35">
      <c r="C44" t="s">
        <v>22</v>
      </c>
      <c r="D44">
        <v>100</v>
      </c>
      <c r="E44" s="3"/>
      <c r="F44">
        <f t="shared" si="0"/>
        <v>-8.3333333333333343E-2</v>
      </c>
      <c r="G44">
        <f t="shared" si="1"/>
        <v>-8.3333333333333339</v>
      </c>
    </row>
    <row r="45" spans="2:13" x14ac:dyDescent="0.35">
      <c r="C45" t="s">
        <v>22</v>
      </c>
      <c r="D45">
        <v>1000</v>
      </c>
      <c r="E45" s="3"/>
      <c r="F45">
        <f t="shared" si="0"/>
        <v>-8.3333333333333343E-2</v>
      </c>
      <c r="G45">
        <f t="shared" si="1"/>
        <v>-83.333333333333343</v>
      </c>
    </row>
    <row r="46" spans="2:13" x14ac:dyDescent="0.35">
      <c r="E46" s="3"/>
      <c r="F46">
        <f t="shared" si="0"/>
        <v>-8.3333333333333343E-2</v>
      </c>
      <c r="G46">
        <f t="shared" si="1"/>
        <v>0</v>
      </c>
    </row>
    <row r="47" spans="2:13" x14ac:dyDescent="0.35">
      <c r="E47" s="3"/>
      <c r="F47">
        <f t="shared" si="0"/>
        <v>-8.3333333333333343E-2</v>
      </c>
      <c r="G47">
        <f t="shared" si="1"/>
        <v>0</v>
      </c>
    </row>
    <row r="48" spans="2:13" x14ac:dyDescent="0.35">
      <c r="E48" s="3"/>
      <c r="F48">
        <f t="shared" si="0"/>
        <v>-8.3333333333333343E-2</v>
      </c>
      <c r="G48">
        <f t="shared" si="1"/>
        <v>0</v>
      </c>
    </row>
    <row r="49" spans="2:13" x14ac:dyDescent="0.35">
      <c r="B49" s="1" t="s">
        <v>29</v>
      </c>
      <c r="C49" t="s">
        <v>21</v>
      </c>
      <c r="D49">
        <v>1</v>
      </c>
      <c r="E49" s="3"/>
      <c r="F49">
        <f t="shared" si="0"/>
        <v>-8.3333333333333343E-2</v>
      </c>
      <c r="G49">
        <f t="shared" si="1"/>
        <v>-8.3333333333333343E-2</v>
      </c>
    </row>
    <row r="50" spans="2:13" x14ac:dyDescent="0.35">
      <c r="C50" t="s">
        <v>21</v>
      </c>
      <c r="D50">
        <v>10</v>
      </c>
      <c r="E50" s="3"/>
      <c r="F50">
        <f t="shared" si="0"/>
        <v>-8.3333333333333343E-2</v>
      </c>
      <c r="G50">
        <f t="shared" si="1"/>
        <v>-0.83333333333333348</v>
      </c>
      <c r="I50" s="5">
        <v>28</v>
      </c>
    </row>
    <row r="51" spans="2:13" x14ac:dyDescent="0.35">
      <c r="C51" t="s">
        <v>21</v>
      </c>
      <c r="D51">
        <v>100</v>
      </c>
      <c r="E51" s="3"/>
      <c r="I51" s="4">
        <v>2.7</v>
      </c>
      <c r="L51">
        <f>I51*D51</f>
        <v>270</v>
      </c>
    </row>
    <row r="52" spans="2:13" x14ac:dyDescent="0.35">
      <c r="C52" t="s">
        <v>22</v>
      </c>
      <c r="D52">
        <v>10</v>
      </c>
      <c r="E52" s="3"/>
      <c r="F52">
        <f t="shared" si="0"/>
        <v>-8.3333333333333343E-2</v>
      </c>
      <c r="G52">
        <f t="shared" si="1"/>
        <v>-0.83333333333333348</v>
      </c>
      <c r="I52">
        <v>0</v>
      </c>
      <c r="J52" s="4">
        <v>0.02</v>
      </c>
      <c r="M52">
        <f>J52*D52</f>
        <v>0.2</v>
      </c>
    </row>
    <row r="53" spans="2:13" x14ac:dyDescent="0.35">
      <c r="C53" t="s">
        <v>22</v>
      </c>
      <c r="D53">
        <v>100</v>
      </c>
      <c r="E53" s="3"/>
      <c r="F53">
        <f t="shared" si="0"/>
        <v>-8.3333333333333343E-2</v>
      </c>
      <c r="G53">
        <f t="shared" si="1"/>
        <v>-8.3333333333333339</v>
      </c>
    </row>
    <row r="54" spans="2:13" x14ac:dyDescent="0.35">
      <c r="C54" t="s">
        <v>22</v>
      </c>
      <c r="D54">
        <v>1000</v>
      </c>
      <c r="E54" s="3"/>
      <c r="F54">
        <f t="shared" si="0"/>
        <v>-8.3333333333333343E-2</v>
      </c>
      <c r="G54">
        <f t="shared" si="1"/>
        <v>-83.333333333333343</v>
      </c>
    </row>
    <row r="55" spans="2:13" x14ac:dyDescent="0.35">
      <c r="E55" s="3"/>
      <c r="F55">
        <f t="shared" si="0"/>
        <v>-8.3333333333333343E-2</v>
      </c>
      <c r="G55">
        <f t="shared" si="1"/>
        <v>0</v>
      </c>
    </row>
    <row r="56" spans="2:13" x14ac:dyDescent="0.35">
      <c r="E56" s="3"/>
      <c r="F56">
        <f t="shared" si="0"/>
        <v>-8.3333333333333343E-2</v>
      </c>
      <c r="G56">
        <f t="shared" si="1"/>
        <v>0</v>
      </c>
    </row>
    <row r="57" spans="2:13" x14ac:dyDescent="0.35">
      <c r="E57" s="3"/>
      <c r="F57">
        <f t="shared" si="0"/>
        <v>-8.3333333333333343E-2</v>
      </c>
      <c r="G57">
        <f t="shared" si="1"/>
        <v>0</v>
      </c>
    </row>
    <row r="58" spans="2:13" x14ac:dyDescent="0.35">
      <c r="B58" s="1" t="s">
        <v>9</v>
      </c>
      <c r="C58" t="s">
        <v>21</v>
      </c>
      <c r="D58">
        <v>1</v>
      </c>
      <c r="E58" s="3"/>
      <c r="F58">
        <f t="shared" si="0"/>
        <v>-8.3333333333333343E-2</v>
      </c>
      <c r="G58">
        <f t="shared" si="1"/>
        <v>-8.3333333333333343E-2</v>
      </c>
    </row>
    <row r="59" spans="2:13" x14ac:dyDescent="0.35">
      <c r="C59" t="s">
        <v>21</v>
      </c>
      <c r="D59">
        <v>4</v>
      </c>
      <c r="E59" s="3"/>
      <c r="F59">
        <f t="shared" si="0"/>
        <v>-8.3333333333333343E-2</v>
      </c>
      <c r="G59">
        <f t="shared" si="1"/>
        <v>-0.33333333333333337</v>
      </c>
      <c r="I59" s="4">
        <v>8.4</v>
      </c>
      <c r="L59">
        <f>I59*D59</f>
        <v>33.6</v>
      </c>
    </row>
    <row r="60" spans="2:13" x14ac:dyDescent="0.35">
      <c r="C60" t="s">
        <v>22</v>
      </c>
      <c r="D60">
        <v>5</v>
      </c>
      <c r="E60" s="3"/>
      <c r="F60">
        <f t="shared" si="0"/>
        <v>-8.3333333333333343E-2</v>
      </c>
      <c r="G60">
        <f t="shared" si="1"/>
        <v>-0.41666666666666674</v>
      </c>
      <c r="I60">
        <v>0.1</v>
      </c>
      <c r="J60" s="4">
        <v>0.02</v>
      </c>
      <c r="M60">
        <f>J60*D60</f>
        <v>0.1</v>
      </c>
    </row>
    <row r="61" spans="2:13" x14ac:dyDescent="0.35">
      <c r="C61" t="s">
        <v>22</v>
      </c>
      <c r="D61">
        <v>25</v>
      </c>
      <c r="E61" s="3"/>
      <c r="F61">
        <f t="shared" si="0"/>
        <v>-8.3333333333333343E-2</v>
      </c>
      <c r="G61">
        <f t="shared" si="1"/>
        <v>-2.0833333333333335</v>
      </c>
    </row>
    <row r="62" spans="2:13" x14ac:dyDescent="0.35">
      <c r="E62" s="3"/>
      <c r="F62">
        <f t="shared" si="0"/>
        <v>-8.3333333333333343E-2</v>
      </c>
      <c r="G62">
        <f t="shared" si="1"/>
        <v>0</v>
      </c>
    </row>
    <row r="63" spans="2:13" x14ac:dyDescent="0.35">
      <c r="E63" s="3"/>
      <c r="F63">
        <f t="shared" si="0"/>
        <v>-8.3333333333333343E-2</v>
      </c>
      <c r="G63">
        <f t="shared" si="1"/>
        <v>0</v>
      </c>
    </row>
    <row r="64" spans="2:13" x14ac:dyDescent="0.35">
      <c r="E64" s="3"/>
      <c r="F64">
        <f t="shared" si="0"/>
        <v>-8.3333333333333343E-2</v>
      </c>
      <c r="G64">
        <f t="shared" si="1"/>
        <v>0</v>
      </c>
    </row>
    <row r="65" spans="2:13" x14ac:dyDescent="0.35">
      <c r="E65" s="3"/>
      <c r="F65">
        <f t="shared" si="0"/>
        <v>-8.3333333333333343E-2</v>
      </c>
      <c r="G65">
        <f t="shared" si="1"/>
        <v>0</v>
      </c>
    </row>
    <row r="66" spans="2:13" x14ac:dyDescent="0.35">
      <c r="B66" s="1" t="s">
        <v>10</v>
      </c>
      <c r="C66" t="s">
        <v>21</v>
      </c>
      <c r="D66">
        <v>1</v>
      </c>
      <c r="E66" s="3"/>
      <c r="F66">
        <f t="shared" si="0"/>
        <v>-8.3333333333333343E-2</v>
      </c>
      <c r="G66">
        <f t="shared" si="1"/>
        <v>-8.3333333333333343E-2</v>
      </c>
    </row>
    <row r="67" spans="2:13" x14ac:dyDescent="0.35">
      <c r="C67" t="s">
        <v>21</v>
      </c>
      <c r="D67">
        <v>4</v>
      </c>
      <c r="E67" s="3"/>
      <c r="F67">
        <f t="shared" si="0"/>
        <v>-8.3333333333333343E-2</v>
      </c>
      <c r="G67">
        <f t="shared" si="1"/>
        <v>-0.33333333333333337</v>
      </c>
      <c r="I67" s="4">
        <v>7.1</v>
      </c>
      <c r="L67">
        <f>I67*D67</f>
        <v>28.4</v>
      </c>
    </row>
    <row r="68" spans="2:13" x14ac:dyDescent="0.35">
      <c r="C68" t="s">
        <v>22</v>
      </c>
      <c r="D68">
        <v>5</v>
      </c>
      <c r="E68" s="3"/>
      <c r="F68">
        <f t="shared" si="0"/>
        <v>-8.3333333333333343E-2</v>
      </c>
      <c r="G68">
        <f t="shared" si="1"/>
        <v>-0.41666666666666674</v>
      </c>
      <c r="I68">
        <v>0</v>
      </c>
      <c r="J68" s="4">
        <v>0.02</v>
      </c>
      <c r="M68">
        <f>J68*D68</f>
        <v>0.1</v>
      </c>
    </row>
    <row r="69" spans="2:13" x14ac:dyDescent="0.35">
      <c r="C69" t="s">
        <v>22</v>
      </c>
      <c r="D69">
        <v>25</v>
      </c>
      <c r="E69" s="3"/>
      <c r="F69">
        <f t="shared" si="0"/>
        <v>-8.3333333333333343E-2</v>
      </c>
      <c r="G69">
        <f t="shared" si="1"/>
        <v>-2.0833333333333335</v>
      </c>
    </row>
    <row r="70" spans="2:13" x14ac:dyDescent="0.35">
      <c r="E70" s="3"/>
      <c r="F70">
        <f t="shared" si="0"/>
        <v>-8.3333333333333343E-2</v>
      </c>
      <c r="G70">
        <f t="shared" si="1"/>
        <v>0</v>
      </c>
    </row>
    <row r="71" spans="2:13" x14ac:dyDescent="0.35">
      <c r="E71" s="3"/>
      <c r="F71">
        <f t="shared" si="0"/>
        <v>-8.3333333333333343E-2</v>
      </c>
      <c r="G71">
        <f t="shared" si="1"/>
        <v>0</v>
      </c>
    </row>
    <row r="72" spans="2:13" x14ac:dyDescent="0.35">
      <c r="E72" s="3"/>
      <c r="F72">
        <f t="shared" si="0"/>
        <v>-8.3333333333333343E-2</v>
      </c>
      <c r="G72">
        <f t="shared" si="1"/>
        <v>0</v>
      </c>
    </row>
    <row r="73" spans="2:13" x14ac:dyDescent="0.35">
      <c r="E73" s="3"/>
      <c r="F73">
        <f t="shared" si="0"/>
        <v>-8.3333333333333343E-2</v>
      </c>
      <c r="G73">
        <f t="shared" si="1"/>
        <v>0</v>
      </c>
    </row>
    <row r="74" spans="2:13" x14ac:dyDescent="0.35">
      <c r="B74" s="1" t="s">
        <v>11</v>
      </c>
      <c r="C74" t="s">
        <v>21</v>
      </c>
      <c r="D74">
        <v>1</v>
      </c>
      <c r="E74" s="3"/>
      <c r="F74">
        <f t="shared" si="0"/>
        <v>-8.3333333333333343E-2</v>
      </c>
      <c r="G74">
        <f t="shared" si="1"/>
        <v>-8.3333333333333343E-2</v>
      </c>
    </row>
    <row r="75" spans="2:13" x14ac:dyDescent="0.35">
      <c r="C75" t="s">
        <v>21</v>
      </c>
      <c r="D75">
        <v>4</v>
      </c>
      <c r="E75" s="3"/>
      <c r="F75">
        <f t="shared" si="0"/>
        <v>-8.3333333333333343E-2</v>
      </c>
      <c r="G75">
        <f t="shared" si="1"/>
        <v>-0.33333333333333337</v>
      </c>
      <c r="I75" s="4">
        <v>6.1</v>
      </c>
      <c r="L75">
        <f>I75*D75</f>
        <v>24.4</v>
      </c>
    </row>
    <row r="76" spans="2:13" x14ac:dyDescent="0.35">
      <c r="C76" t="s">
        <v>21</v>
      </c>
      <c r="D76">
        <v>40</v>
      </c>
      <c r="E76" s="3"/>
    </row>
    <row r="77" spans="2:13" x14ac:dyDescent="0.35">
      <c r="C77" t="s">
        <v>22</v>
      </c>
      <c r="D77">
        <v>5</v>
      </c>
      <c r="E77" s="3"/>
      <c r="F77">
        <f t="shared" si="0"/>
        <v>-8.3333333333333343E-2</v>
      </c>
      <c r="G77">
        <f t="shared" si="1"/>
        <v>-0.41666666666666674</v>
      </c>
      <c r="I77">
        <v>0</v>
      </c>
      <c r="J77" s="4">
        <v>0.01</v>
      </c>
      <c r="M77">
        <f>J77*D77</f>
        <v>0.05</v>
      </c>
    </row>
    <row r="78" spans="2:13" x14ac:dyDescent="0.35">
      <c r="C78" t="s">
        <v>22</v>
      </c>
      <c r="D78">
        <v>25</v>
      </c>
      <c r="E78" s="3"/>
      <c r="F78">
        <f t="shared" si="0"/>
        <v>-8.3333333333333343E-2</v>
      </c>
      <c r="G78">
        <f t="shared" si="1"/>
        <v>-2.0833333333333335</v>
      </c>
    </row>
    <row r="79" spans="2:13" x14ac:dyDescent="0.35">
      <c r="E79" s="3"/>
      <c r="F79">
        <f t="shared" si="0"/>
        <v>-8.3333333333333343E-2</v>
      </c>
      <c r="G79">
        <f t="shared" si="1"/>
        <v>0</v>
      </c>
    </row>
    <row r="80" spans="2:13" x14ac:dyDescent="0.35">
      <c r="E80" s="3"/>
      <c r="F80">
        <f t="shared" si="0"/>
        <v>-8.3333333333333343E-2</v>
      </c>
      <c r="G80">
        <f t="shared" si="1"/>
        <v>0</v>
      </c>
    </row>
    <row r="81" spans="2:13" x14ac:dyDescent="0.35">
      <c r="E81" s="3"/>
      <c r="F81">
        <f t="shared" si="0"/>
        <v>-8.3333333333333343E-2</v>
      </c>
      <c r="G81">
        <f t="shared" si="1"/>
        <v>0</v>
      </c>
    </row>
    <row r="82" spans="2:13" x14ac:dyDescent="0.35">
      <c r="E82" s="3"/>
      <c r="F82">
        <f t="shared" si="0"/>
        <v>-8.3333333333333343E-2</v>
      </c>
      <c r="G82">
        <f t="shared" si="1"/>
        <v>0</v>
      </c>
    </row>
    <row r="83" spans="2:13" x14ac:dyDescent="0.35">
      <c r="B83" s="1" t="s">
        <v>12</v>
      </c>
      <c r="C83" t="s">
        <v>21</v>
      </c>
      <c r="D83">
        <v>1</v>
      </c>
      <c r="E83" s="3"/>
      <c r="F83">
        <f t="shared" si="0"/>
        <v>-8.3333333333333343E-2</v>
      </c>
      <c r="G83">
        <f t="shared" si="1"/>
        <v>-8.3333333333333343E-2</v>
      </c>
    </row>
    <row r="84" spans="2:13" x14ac:dyDescent="0.35">
      <c r="C84" t="s">
        <v>21</v>
      </c>
      <c r="D84">
        <v>4</v>
      </c>
      <c r="E84" s="3"/>
      <c r="F84">
        <f t="shared" si="0"/>
        <v>-8.3333333333333343E-2</v>
      </c>
      <c r="G84">
        <f t="shared" si="1"/>
        <v>-0.33333333333333337</v>
      </c>
      <c r="I84">
        <v>22</v>
      </c>
    </row>
    <row r="85" spans="2:13" x14ac:dyDescent="0.35">
      <c r="C85" t="s">
        <v>21</v>
      </c>
      <c r="D85">
        <v>40</v>
      </c>
      <c r="E85" s="3"/>
      <c r="I85" s="4">
        <v>2.4</v>
      </c>
      <c r="L85">
        <f>I85*D85</f>
        <v>96</v>
      </c>
    </row>
    <row r="86" spans="2:13" x14ac:dyDescent="0.35">
      <c r="C86" t="s">
        <v>22</v>
      </c>
      <c r="D86">
        <v>5</v>
      </c>
      <c r="E86" s="3"/>
      <c r="F86">
        <f t="shared" si="0"/>
        <v>-8.3333333333333343E-2</v>
      </c>
      <c r="G86">
        <f t="shared" si="1"/>
        <v>-0.41666666666666674</v>
      </c>
      <c r="I86">
        <v>0</v>
      </c>
      <c r="J86" s="4">
        <v>0.01</v>
      </c>
      <c r="M86">
        <f>J86*D86</f>
        <v>0.05</v>
      </c>
    </row>
    <row r="87" spans="2:13" x14ac:dyDescent="0.35">
      <c r="C87" t="s">
        <v>22</v>
      </c>
      <c r="D87">
        <v>25</v>
      </c>
      <c r="E87" s="3"/>
      <c r="F87">
        <f t="shared" si="0"/>
        <v>-8.3333333333333343E-2</v>
      </c>
      <c r="G87">
        <f t="shared" si="1"/>
        <v>-2.0833333333333335</v>
      </c>
    </row>
    <row r="88" spans="2:13" x14ac:dyDescent="0.35">
      <c r="E88" s="3"/>
      <c r="F88">
        <f t="shared" si="0"/>
        <v>-8.3333333333333343E-2</v>
      </c>
      <c r="G88">
        <f t="shared" si="1"/>
        <v>0</v>
      </c>
    </row>
    <row r="89" spans="2:13" x14ac:dyDescent="0.35">
      <c r="E89" s="3"/>
      <c r="F89">
        <f t="shared" si="0"/>
        <v>-8.3333333333333343E-2</v>
      </c>
      <c r="G89">
        <f t="shared" si="1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83"/>
  <sheetViews>
    <sheetView topLeftCell="A13" workbookViewId="0">
      <selection activeCell="C7" sqref="C7:C11"/>
    </sheetView>
  </sheetViews>
  <sheetFormatPr defaultRowHeight="14.5" x14ac:dyDescent="0.35"/>
  <cols>
    <col min="2" max="2" width="9.54296875" style="1" customWidth="1"/>
    <col min="3" max="3" width="17.81640625" customWidth="1"/>
    <col min="4" max="4" width="14.81640625" bestFit="1" customWidth="1"/>
    <col min="5" max="5" width="12.1796875" customWidth="1"/>
    <col min="6" max="6" width="14.08984375" customWidth="1"/>
    <col min="7" max="7" width="14.54296875" bestFit="1" customWidth="1"/>
  </cols>
  <sheetData>
    <row r="3" spans="2:4" ht="15.5" x14ac:dyDescent="0.35">
      <c r="B3" s="2" t="s">
        <v>24</v>
      </c>
    </row>
    <row r="5" spans="2:4" x14ac:dyDescent="0.35">
      <c r="B5" s="1" t="s">
        <v>18</v>
      </c>
      <c r="C5" s="1" t="s">
        <v>1</v>
      </c>
      <c r="D5" s="1"/>
    </row>
    <row r="6" spans="2:4" x14ac:dyDescent="0.35">
      <c r="B6" s="1" t="s">
        <v>0</v>
      </c>
      <c r="C6" s="1"/>
      <c r="D6" s="1"/>
    </row>
    <row r="7" spans="2:4" x14ac:dyDescent="0.35">
      <c r="B7" s="1">
        <v>1.2</v>
      </c>
      <c r="C7" s="3"/>
    </row>
    <row r="8" spans="2:4" x14ac:dyDescent="0.35">
      <c r="B8" s="1">
        <v>3</v>
      </c>
      <c r="C8" s="3"/>
    </row>
    <row r="9" spans="2:4" x14ac:dyDescent="0.35">
      <c r="B9" s="1">
        <v>6</v>
      </c>
      <c r="C9" s="3"/>
    </row>
    <row r="10" spans="2:4" x14ac:dyDescent="0.35">
      <c r="B10" s="1">
        <v>12</v>
      </c>
      <c r="C10" s="3"/>
    </row>
    <row r="11" spans="2:4" x14ac:dyDescent="0.35">
      <c r="B11" s="1">
        <v>24</v>
      </c>
      <c r="C11" s="3"/>
    </row>
    <row r="13" spans="2:4" x14ac:dyDescent="0.35">
      <c r="B13" s="1" t="s">
        <v>13</v>
      </c>
      <c r="C13" s="1"/>
    </row>
    <row r="14" spans="2:4" x14ac:dyDescent="0.35">
      <c r="B14" s="1" t="s">
        <v>14</v>
      </c>
      <c r="C14" s="3">
        <v>1.2</v>
      </c>
    </row>
    <row r="15" spans="2:4" x14ac:dyDescent="0.35">
      <c r="B15" s="1" t="s">
        <v>15</v>
      </c>
      <c r="C15" s="3">
        <v>0.1</v>
      </c>
    </row>
    <row r="18" spans="2:13" x14ac:dyDescent="0.35">
      <c r="I18" s="1" t="s">
        <v>16</v>
      </c>
    </row>
    <row r="19" spans="2:13" x14ac:dyDescent="0.35">
      <c r="I19" t="s">
        <v>39</v>
      </c>
      <c r="J19" t="s">
        <v>40</v>
      </c>
    </row>
    <row r="20" spans="2:13" x14ac:dyDescent="0.35">
      <c r="B20" s="1" t="s">
        <v>19</v>
      </c>
      <c r="C20" s="1" t="s">
        <v>20</v>
      </c>
      <c r="D20" s="1" t="s">
        <v>7</v>
      </c>
      <c r="E20" s="1" t="s">
        <v>8</v>
      </c>
      <c r="F20" s="1" t="s">
        <v>16</v>
      </c>
      <c r="G20" s="1" t="s">
        <v>17</v>
      </c>
      <c r="I20" s="1" t="s">
        <v>44</v>
      </c>
      <c r="J20" t="s">
        <v>38</v>
      </c>
      <c r="L20" s="1" t="s">
        <v>17</v>
      </c>
    </row>
    <row r="21" spans="2:13" x14ac:dyDescent="0.35">
      <c r="F21" t="s">
        <v>0</v>
      </c>
      <c r="G21" t="s">
        <v>0</v>
      </c>
      <c r="I21" t="s">
        <v>0</v>
      </c>
      <c r="J21" t="s">
        <v>0</v>
      </c>
      <c r="L21" t="s">
        <v>0</v>
      </c>
    </row>
    <row r="22" spans="2:13" x14ac:dyDescent="0.35">
      <c r="B22" s="1" t="s">
        <v>34</v>
      </c>
      <c r="C22" t="s">
        <v>21</v>
      </c>
      <c r="D22">
        <v>1</v>
      </c>
      <c r="E22" s="3"/>
      <c r="F22">
        <f t="shared" ref="F22:F83" si="0">(E22-$C$15)/$C$14</f>
        <v>-8.3333333333333343E-2</v>
      </c>
      <c r="G22">
        <f>F22*D22</f>
        <v>-8.3333333333333343E-2</v>
      </c>
    </row>
    <row r="23" spans="2:13" x14ac:dyDescent="0.35">
      <c r="C23" t="s">
        <v>21</v>
      </c>
      <c r="D23">
        <v>10</v>
      </c>
      <c r="E23" s="3"/>
      <c r="F23">
        <f t="shared" si="0"/>
        <v>-8.3333333333333343E-2</v>
      </c>
      <c r="G23">
        <f t="shared" ref="G23:G83" si="1">F23*D23</f>
        <v>-0.83333333333333348</v>
      </c>
      <c r="I23" s="5">
        <v>25</v>
      </c>
      <c r="J23" s="4">
        <v>34</v>
      </c>
      <c r="M23">
        <f>J23*D23</f>
        <v>340</v>
      </c>
    </row>
    <row r="24" spans="2:13" x14ac:dyDescent="0.35">
      <c r="C24" t="s">
        <v>22</v>
      </c>
      <c r="D24">
        <v>10</v>
      </c>
      <c r="E24" s="3"/>
      <c r="F24">
        <f t="shared" si="0"/>
        <v>-8.3333333333333343E-2</v>
      </c>
      <c r="G24">
        <f t="shared" si="1"/>
        <v>-0.83333333333333348</v>
      </c>
      <c r="I24" s="4">
        <v>0.1</v>
      </c>
      <c r="L24">
        <f>I24*D24</f>
        <v>1</v>
      </c>
    </row>
    <row r="25" spans="2:13" x14ac:dyDescent="0.35">
      <c r="C25" t="s">
        <v>22</v>
      </c>
      <c r="D25">
        <v>100</v>
      </c>
      <c r="E25" s="3"/>
      <c r="F25">
        <f t="shared" si="0"/>
        <v>-8.3333333333333343E-2</v>
      </c>
      <c r="G25">
        <f t="shared" si="1"/>
        <v>-8.3333333333333339</v>
      </c>
    </row>
    <row r="26" spans="2:13" x14ac:dyDescent="0.35">
      <c r="E26" s="3"/>
      <c r="F26">
        <f t="shared" si="0"/>
        <v>-8.3333333333333343E-2</v>
      </c>
      <c r="G26">
        <f t="shared" si="1"/>
        <v>0</v>
      </c>
    </row>
    <row r="27" spans="2:13" x14ac:dyDescent="0.35">
      <c r="E27" s="3"/>
      <c r="F27">
        <f t="shared" si="0"/>
        <v>-8.3333333333333343E-2</v>
      </c>
      <c r="G27">
        <f t="shared" si="1"/>
        <v>0</v>
      </c>
    </row>
    <row r="28" spans="2:13" x14ac:dyDescent="0.35">
      <c r="E28" s="3"/>
      <c r="F28">
        <f t="shared" si="0"/>
        <v>-8.3333333333333343E-2</v>
      </c>
      <c r="G28">
        <f t="shared" si="1"/>
        <v>0</v>
      </c>
    </row>
    <row r="29" spans="2:13" x14ac:dyDescent="0.35">
      <c r="E29" s="3"/>
      <c r="F29">
        <f t="shared" si="0"/>
        <v>-8.3333333333333343E-2</v>
      </c>
      <c r="G29">
        <f t="shared" si="1"/>
        <v>0</v>
      </c>
    </row>
    <row r="30" spans="2:13" x14ac:dyDescent="0.35">
      <c r="B30" s="1" t="s">
        <v>35</v>
      </c>
      <c r="C30" t="s">
        <v>21</v>
      </c>
      <c r="D30">
        <v>1</v>
      </c>
      <c r="E30" s="3"/>
      <c r="F30">
        <f t="shared" si="0"/>
        <v>-8.3333333333333343E-2</v>
      </c>
      <c r="G30">
        <f t="shared" si="1"/>
        <v>-8.3333333333333343E-2</v>
      </c>
    </row>
    <row r="31" spans="2:13" x14ac:dyDescent="0.35">
      <c r="C31" t="s">
        <v>21</v>
      </c>
      <c r="D31">
        <v>10</v>
      </c>
      <c r="E31" s="3"/>
      <c r="F31">
        <f t="shared" si="0"/>
        <v>-8.3333333333333343E-2</v>
      </c>
      <c r="G31">
        <f t="shared" si="1"/>
        <v>-0.83333333333333348</v>
      </c>
      <c r="I31" s="5">
        <v>21</v>
      </c>
      <c r="J31" s="4">
        <v>30</v>
      </c>
      <c r="M31">
        <f>J31*D31</f>
        <v>300</v>
      </c>
    </row>
    <row r="32" spans="2:13" x14ac:dyDescent="0.35">
      <c r="C32" t="s">
        <v>22</v>
      </c>
      <c r="D32">
        <v>10</v>
      </c>
      <c r="E32" s="3"/>
      <c r="F32">
        <f t="shared" si="0"/>
        <v>-8.3333333333333343E-2</v>
      </c>
      <c r="G32">
        <f t="shared" si="1"/>
        <v>-0.83333333333333348</v>
      </c>
      <c r="I32" s="4">
        <v>0.1</v>
      </c>
      <c r="L32">
        <f>I32*D32</f>
        <v>1</v>
      </c>
    </row>
    <row r="33" spans="2:13" x14ac:dyDescent="0.35">
      <c r="C33" t="s">
        <v>22</v>
      </c>
      <c r="D33">
        <v>100</v>
      </c>
      <c r="E33" s="3"/>
      <c r="F33">
        <f t="shared" si="0"/>
        <v>-8.3333333333333343E-2</v>
      </c>
      <c r="G33">
        <f t="shared" si="1"/>
        <v>-8.3333333333333339</v>
      </c>
    </row>
    <row r="34" spans="2:13" x14ac:dyDescent="0.35">
      <c r="E34" s="3"/>
      <c r="F34">
        <f t="shared" si="0"/>
        <v>-8.3333333333333343E-2</v>
      </c>
      <c r="G34">
        <f t="shared" si="1"/>
        <v>0</v>
      </c>
    </row>
    <row r="35" spans="2:13" x14ac:dyDescent="0.35">
      <c r="E35" s="3"/>
      <c r="F35">
        <f t="shared" si="0"/>
        <v>-8.3333333333333343E-2</v>
      </c>
      <c r="G35">
        <f t="shared" si="1"/>
        <v>0</v>
      </c>
    </row>
    <row r="36" spans="2:13" x14ac:dyDescent="0.35">
      <c r="E36" s="3"/>
      <c r="F36">
        <f t="shared" si="0"/>
        <v>-8.3333333333333343E-2</v>
      </c>
      <c r="G36">
        <f t="shared" si="1"/>
        <v>0</v>
      </c>
    </row>
    <row r="37" spans="2:13" x14ac:dyDescent="0.35">
      <c r="E37" s="3"/>
      <c r="F37">
        <f t="shared" si="0"/>
        <v>-8.3333333333333343E-2</v>
      </c>
      <c r="G37">
        <f t="shared" si="1"/>
        <v>0</v>
      </c>
    </row>
    <row r="38" spans="2:13" x14ac:dyDescent="0.35">
      <c r="B38" s="1" t="s">
        <v>36</v>
      </c>
      <c r="C38" t="s">
        <v>21</v>
      </c>
      <c r="D38">
        <v>1</v>
      </c>
      <c r="E38" s="3"/>
      <c r="F38">
        <f t="shared" si="0"/>
        <v>-8.3333333333333343E-2</v>
      </c>
      <c r="G38">
        <f t="shared" si="1"/>
        <v>-8.3333333333333343E-2</v>
      </c>
    </row>
    <row r="39" spans="2:13" x14ac:dyDescent="0.35">
      <c r="C39" t="s">
        <v>21</v>
      </c>
      <c r="D39">
        <v>10</v>
      </c>
      <c r="E39" s="3"/>
      <c r="F39">
        <f t="shared" si="0"/>
        <v>-8.3333333333333343E-2</v>
      </c>
      <c r="G39">
        <f t="shared" si="1"/>
        <v>-0.83333333333333348</v>
      </c>
      <c r="I39" s="5">
        <v>15</v>
      </c>
      <c r="J39" s="4">
        <v>16</v>
      </c>
      <c r="M39">
        <f>J39*D39</f>
        <v>160</v>
      </c>
    </row>
    <row r="40" spans="2:13" x14ac:dyDescent="0.35">
      <c r="C40" t="s">
        <v>22</v>
      </c>
      <c r="D40">
        <v>10</v>
      </c>
      <c r="E40" s="3"/>
      <c r="F40">
        <f t="shared" si="0"/>
        <v>-8.3333333333333343E-2</v>
      </c>
      <c r="G40">
        <f t="shared" si="1"/>
        <v>-0.83333333333333348</v>
      </c>
      <c r="I40" s="4">
        <v>1.2</v>
      </c>
      <c r="L40">
        <f>I40*D40</f>
        <v>12</v>
      </c>
    </row>
    <row r="41" spans="2:13" x14ac:dyDescent="0.35">
      <c r="C41" t="s">
        <v>22</v>
      </c>
      <c r="D41">
        <v>100</v>
      </c>
      <c r="E41" s="3"/>
      <c r="F41">
        <f t="shared" si="0"/>
        <v>-8.3333333333333343E-2</v>
      </c>
      <c r="G41">
        <f t="shared" si="1"/>
        <v>-8.3333333333333339</v>
      </c>
    </row>
    <row r="42" spans="2:13" x14ac:dyDescent="0.35">
      <c r="E42" s="3"/>
      <c r="F42">
        <f t="shared" si="0"/>
        <v>-8.3333333333333343E-2</v>
      </c>
      <c r="G42">
        <f t="shared" si="1"/>
        <v>0</v>
      </c>
    </row>
    <row r="43" spans="2:13" x14ac:dyDescent="0.35">
      <c r="E43" s="3"/>
      <c r="F43">
        <f t="shared" si="0"/>
        <v>-8.3333333333333343E-2</v>
      </c>
      <c r="G43">
        <f t="shared" si="1"/>
        <v>0</v>
      </c>
    </row>
    <row r="44" spans="2:13" x14ac:dyDescent="0.35">
      <c r="E44" s="3"/>
      <c r="F44">
        <f t="shared" si="0"/>
        <v>-8.3333333333333343E-2</v>
      </c>
      <c r="G44">
        <f t="shared" si="1"/>
        <v>0</v>
      </c>
    </row>
    <row r="45" spans="2:13" x14ac:dyDescent="0.35">
      <c r="E45" s="3"/>
      <c r="F45">
        <f t="shared" si="0"/>
        <v>-8.3333333333333343E-2</v>
      </c>
      <c r="G45">
        <f t="shared" si="1"/>
        <v>0</v>
      </c>
    </row>
    <row r="46" spans="2:13" x14ac:dyDescent="0.35">
      <c r="B46" s="1" t="s">
        <v>37</v>
      </c>
      <c r="C46" t="s">
        <v>21</v>
      </c>
      <c r="D46">
        <v>1</v>
      </c>
      <c r="E46" s="3"/>
      <c r="F46">
        <f t="shared" si="0"/>
        <v>-8.3333333333333343E-2</v>
      </c>
      <c r="G46">
        <f t="shared" si="1"/>
        <v>-8.3333333333333343E-2</v>
      </c>
    </row>
    <row r="47" spans="2:13" x14ac:dyDescent="0.35">
      <c r="C47" t="s">
        <v>21</v>
      </c>
      <c r="D47">
        <v>10</v>
      </c>
      <c r="E47" s="3"/>
      <c r="F47">
        <f t="shared" si="0"/>
        <v>-8.3333333333333343E-2</v>
      </c>
      <c r="G47">
        <f t="shared" si="1"/>
        <v>-0.83333333333333348</v>
      </c>
      <c r="I47" s="5">
        <v>25</v>
      </c>
      <c r="J47" s="4">
        <v>42</v>
      </c>
      <c r="M47">
        <f>J47*D47</f>
        <v>420</v>
      </c>
    </row>
    <row r="48" spans="2:13" x14ac:dyDescent="0.35">
      <c r="C48" t="s">
        <v>22</v>
      </c>
      <c r="D48">
        <v>10</v>
      </c>
      <c r="E48" s="3"/>
      <c r="F48">
        <f t="shared" si="0"/>
        <v>-8.3333333333333343E-2</v>
      </c>
      <c r="G48">
        <f t="shared" si="1"/>
        <v>-0.83333333333333348</v>
      </c>
      <c r="I48" s="5">
        <v>24</v>
      </c>
    </row>
    <row r="49" spans="2:13" x14ac:dyDescent="0.35">
      <c r="C49" t="s">
        <v>22</v>
      </c>
      <c r="D49">
        <v>100</v>
      </c>
      <c r="E49" s="3"/>
      <c r="F49">
        <f t="shared" si="0"/>
        <v>-8.3333333333333343E-2</v>
      </c>
      <c r="G49">
        <f t="shared" si="1"/>
        <v>-8.3333333333333339</v>
      </c>
      <c r="I49" s="4">
        <v>3.8</v>
      </c>
      <c r="L49">
        <f>I49*D49</f>
        <v>380</v>
      </c>
    </row>
    <row r="50" spans="2:13" x14ac:dyDescent="0.35">
      <c r="E50" s="3"/>
      <c r="F50">
        <f t="shared" si="0"/>
        <v>-8.3333333333333343E-2</v>
      </c>
      <c r="G50">
        <f t="shared" si="1"/>
        <v>0</v>
      </c>
    </row>
    <row r="51" spans="2:13" x14ac:dyDescent="0.35">
      <c r="E51" s="3"/>
      <c r="F51">
        <f t="shared" si="0"/>
        <v>-8.3333333333333343E-2</v>
      </c>
      <c r="G51">
        <f t="shared" si="1"/>
        <v>0</v>
      </c>
    </row>
    <row r="52" spans="2:13" x14ac:dyDescent="0.35">
      <c r="E52" s="3"/>
      <c r="F52">
        <f t="shared" si="0"/>
        <v>-8.3333333333333343E-2</v>
      </c>
      <c r="G52">
        <f t="shared" si="1"/>
        <v>0</v>
      </c>
    </row>
    <row r="53" spans="2:13" x14ac:dyDescent="0.35">
      <c r="E53" s="3"/>
      <c r="F53">
        <f t="shared" si="0"/>
        <v>-8.3333333333333343E-2</v>
      </c>
      <c r="G53">
        <f t="shared" si="1"/>
        <v>0</v>
      </c>
    </row>
    <row r="54" spans="2:13" x14ac:dyDescent="0.35">
      <c r="B54" s="1" t="s">
        <v>9</v>
      </c>
      <c r="C54" t="s">
        <v>21</v>
      </c>
      <c r="D54">
        <v>1</v>
      </c>
      <c r="E54" s="3"/>
      <c r="F54">
        <f t="shared" si="0"/>
        <v>-8.3333333333333343E-2</v>
      </c>
      <c r="G54">
        <f t="shared" si="1"/>
        <v>-8.3333333333333343E-2</v>
      </c>
    </row>
    <row r="55" spans="2:13" x14ac:dyDescent="0.35">
      <c r="C55" t="s">
        <v>21</v>
      </c>
      <c r="D55">
        <v>4</v>
      </c>
      <c r="E55" s="3"/>
      <c r="F55">
        <f t="shared" si="0"/>
        <v>-8.3333333333333343E-2</v>
      </c>
      <c r="G55">
        <f t="shared" si="1"/>
        <v>-0.33333333333333337</v>
      </c>
      <c r="I55" s="5">
        <v>17.5</v>
      </c>
      <c r="J55" s="4">
        <v>20</v>
      </c>
      <c r="M55">
        <f>J55*D55</f>
        <v>80</v>
      </c>
    </row>
    <row r="56" spans="2:13" x14ac:dyDescent="0.35">
      <c r="C56" t="s">
        <v>22</v>
      </c>
      <c r="D56">
        <v>5</v>
      </c>
      <c r="E56" s="3"/>
      <c r="F56">
        <f t="shared" si="0"/>
        <v>-8.3333333333333343E-2</v>
      </c>
      <c r="G56">
        <f t="shared" si="1"/>
        <v>-0.41666666666666674</v>
      </c>
      <c r="I56" s="4">
        <v>0.9</v>
      </c>
      <c r="L56">
        <f>I56*D56</f>
        <v>4.5</v>
      </c>
    </row>
    <row r="57" spans="2:13" x14ac:dyDescent="0.35">
      <c r="C57" t="s">
        <v>22</v>
      </c>
      <c r="D57">
        <v>25</v>
      </c>
      <c r="E57" s="3"/>
      <c r="F57">
        <f t="shared" si="0"/>
        <v>-8.3333333333333343E-2</v>
      </c>
      <c r="G57">
        <f t="shared" si="1"/>
        <v>-2.0833333333333335</v>
      </c>
    </row>
    <row r="58" spans="2:13" x14ac:dyDescent="0.35">
      <c r="E58" s="3"/>
      <c r="F58">
        <f t="shared" si="0"/>
        <v>-8.3333333333333343E-2</v>
      </c>
      <c r="G58">
        <f t="shared" si="1"/>
        <v>0</v>
      </c>
    </row>
    <row r="59" spans="2:13" x14ac:dyDescent="0.35">
      <c r="E59" s="3"/>
      <c r="F59">
        <f t="shared" si="0"/>
        <v>-8.3333333333333343E-2</v>
      </c>
      <c r="G59">
        <f t="shared" si="1"/>
        <v>0</v>
      </c>
    </row>
    <row r="60" spans="2:13" x14ac:dyDescent="0.35">
      <c r="E60" s="3"/>
      <c r="F60">
        <f t="shared" si="0"/>
        <v>-8.3333333333333343E-2</v>
      </c>
      <c r="G60">
        <f t="shared" si="1"/>
        <v>0</v>
      </c>
    </row>
    <row r="61" spans="2:13" x14ac:dyDescent="0.35">
      <c r="E61" s="3"/>
      <c r="F61">
        <f t="shared" si="0"/>
        <v>-8.3333333333333343E-2</v>
      </c>
      <c r="G61">
        <f t="shared" si="1"/>
        <v>0</v>
      </c>
    </row>
    <row r="62" spans="2:13" x14ac:dyDescent="0.35">
      <c r="B62" s="1" t="s">
        <v>10</v>
      </c>
      <c r="C62" t="s">
        <v>21</v>
      </c>
      <c r="D62">
        <v>1</v>
      </c>
      <c r="E62" s="3"/>
      <c r="F62">
        <f t="shared" si="0"/>
        <v>-8.3333333333333343E-2</v>
      </c>
      <c r="G62">
        <f t="shared" si="1"/>
        <v>-8.3333333333333343E-2</v>
      </c>
    </row>
    <row r="63" spans="2:13" x14ac:dyDescent="0.35">
      <c r="C63" t="s">
        <v>21</v>
      </c>
      <c r="D63">
        <v>4</v>
      </c>
      <c r="E63" s="3"/>
      <c r="F63">
        <f t="shared" si="0"/>
        <v>-8.3333333333333343E-2</v>
      </c>
      <c r="G63">
        <f t="shared" si="1"/>
        <v>-0.33333333333333337</v>
      </c>
      <c r="I63" s="5">
        <v>18</v>
      </c>
      <c r="J63" s="4">
        <v>22</v>
      </c>
      <c r="M63">
        <f>J63*D63</f>
        <v>88</v>
      </c>
    </row>
    <row r="64" spans="2:13" x14ac:dyDescent="0.35">
      <c r="C64" t="s">
        <v>22</v>
      </c>
      <c r="D64">
        <v>5</v>
      </c>
      <c r="E64" s="3"/>
      <c r="F64">
        <f t="shared" si="0"/>
        <v>-8.3333333333333343E-2</v>
      </c>
      <c r="G64">
        <f t="shared" si="1"/>
        <v>-0.41666666666666674</v>
      </c>
      <c r="I64" s="4">
        <v>0.3</v>
      </c>
      <c r="L64">
        <f>I64*D64</f>
        <v>1.5</v>
      </c>
    </row>
    <row r="65" spans="2:13" x14ac:dyDescent="0.35">
      <c r="C65" t="s">
        <v>22</v>
      </c>
      <c r="D65">
        <v>25</v>
      </c>
      <c r="E65" s="3"/>
      <c r="F65">
        <f t="shared" si="0"/>
        <v>-8.3333333333333343E-2</v>
      </c>
      <c r="G65">
        <f t="shared" si="1"/>
        <v>-2.0833333333333335</v>
      </c>
    </row>
    <row r="66" spans="2:13" x14ac:dyDescent="0.35">
      <c r="E66" s="3"/>
      <c r="F66">
        <f t="shared" si="0"/>
        <v>-8.3333333333333343E-2</v>
      </c>
      <c r="G66">
        <f t="shared" si="1"/>
        <v>0</v>
      </c>
    </row>
    <row r="67" spans="2:13" x14ac:dyDescent="0.35">
      <c r="E67" s="3"/>
      <c r="F67">
        <f t="shared" si="0"/>
        <v>-8.3333333333333343E-2</v>
      </c>
      <c r="G67">
        <f t="shared" si="1"/>
        <v>0</v>
      </c>
    </row>
    <row r="68" spans="2:13" x14ac:dyDescent="0.35">
      <c r="E68" s="3"/>
      <c r="F68">
        <f t="shared" si="0"/>
        <v>-8.3333333333333343E-2</v>
      </c>
      <c r="G68">
        <f t="shared" si="1"/>
        <v>0</v>
      </c>
    </row>
    <row r="69" spans="2:13" x14ac:dyDescent="0.35">
      <c r="E69" s="3"/>
      <c r="F69">
        <f t="shared" si="0"/>
        <v>-8.3333333333333343E-2</v>
      </c>
      <c r="G69">
        <f t="shared" si="1"/>
        <v>0</v>
      </c>
    </row>
    <row r="70" spans="2:13" x14ac:dyDescent="0.35">
      <c r="B70" s="1" t="s">
        <v>11</v>
      </c>
      <c r="C70" t="s">
        <v>21</v>
      </c>
      <c r="D70">
        <v>1</v>
      </c>
      <c r="E70" s="3"/>
      <c r="F70">
        <f t="shared" si="0"/>
        <v>-8.3333333333333343E-2</v>
      </c>
      <c r="G70">
        <f t="shared" si="1"/>
        <v>-8.3333333333333343E-2</v>
      </c>
    </row>
    <row r="71" spans="2:13" x14ac:dyDescent="0.35">
      <c r="C71" t="s">
        <v>21</v>
      </c>
      <c r="D71">
        <v>4</v>
      </c>
      <c r="E71" s="3"/>
      <c r="F71">
        <f t="shared" si="0"/>
        <v>-8.3333333333333343E-2</v>
      </c>
      <c r="G71">
        <f t="shared" si="1"/>
        <v>-0.33333333333333337</v>
      </c>
      <c r="I71" s="4">
        <v>10.199999999999999</v>
      </c>
      <c r="L71">
        <f>I71*D71</f>
        <v>40.799999999999997</v>
      </c>
      <c r="M71">
        <f>J71*D71</f>
        <v>0</v>
      </c>
    </row>
    <row r="72" spans="2:13" x14ac:dyDescent="0.35">
      <c r="C72" t="s">
        <v>22</v>
      </c>
      <c r="D72">
        <v>5</v>
      </c>
      <c r="E72" s="3"/>
      <c r="F72">
        <f t="shared" si="0"/>
        <v>-8.3333333333333343E-2</v>
      </c>
      <c r="G72">
        <f t="shared" si="1"/>
        <v>-0.41666666666666674</v>
      </c>
      <c r="I72" s="4">
        <v>1.5</v>
      </c>
      <c r="L72">
        <f>I72*D72</f>
        <v>7.5</v>
      </c>
      <c r="M72">
        <f>J72*D72</f>
        <v>0</v>
      </c>
    </row>
    <row r="73" spans="2:13" x14ac:dyDescent="0.35">
      <c r="C73" t="s">
        <v>22</v>
      </c>
      <c r="D73">
        <v>25</v>
      </c>
      <c r="E73" s="3"/>
      <c r="F73">
        <f t="shared" si="0"/>
        <v>-8.3333333333333343E-2</v>
      </c>
      <c r="G73">
        <f t="shared" si="1"/>
        <v>-2.0833333333333335</v>
      </c>
    </row>
    <row r="74" spans="2:13" x14ac:dyDescent="0.35">
      <c r="E74" s="3"/>
      <c r="F74">
        <f t="shared" si="0"/>
        <v>-8.3333333333333343E-2</v>
      </c>
      <c r="G74">
        <f t="shared" si="1"/>
        <v>0</v>
      </c>
    </row>
    <row r="75" spans="2:13" x14ac:dyDescent="0.35">
      <c r="E75" s="3"/>
      <c r="F75">
        <f t="shared" si="0"/>
        <v>-8.3333333333333343E-2</v>
      </c>
      <c r="G75">
        <f t="shared" si="1"/>
        <v>0</v>
      </c>
    </row>
    <row r="76" spans="2:13" x14ac:dyDescent="0.35">
      <c r="E76" s="3"/>
      <c r="F76">
        <f t="shared" si="0"/>
        <v>-8.3333333333333343E-2</v>
      </c>
      <c r="G76">
        <f t="shared" si="1"/>
        <v>0</v>
      </c>
    </row>
    <row r="77" spans="2:13" x14ac:dyDescent="0.35">
      <c r="E77" s="3"/>
      <c r="F77">
        <f t="shared" si="0"/>
        <v>-8.3333333333333343E-2</v>
      </c>
      <c r="G77">
        <f t="shared" si="1"/>
        <v>0</v>
      </c>
    </row>
    <row r="78" spans="2:13" x14ac:dyDescent="0.35">
      <c r="B78" s="1" t="s">
        <v>12</v>
      </c>
      <c r="C78" t="s">
        <v>21</v>
      </c>
      <c r="D78">
        <v>1</v>
      </c>
      <c r="E78" s="3"/>
      <c r="F78">
        <f t="shared" si="0"/>
        <v>-8.3333333333333343E-2</v>
      </c>
      <c r="G78">
        <f t="shared" si="1"/>
        <v>-8.3333333333333343E-2</v>
      </c>
    </row>
    <row r="79" spans="2:13" x14ac:dyDescent="0.35">
      <c r="C79" t="s">
        <v>21</v>
      </c>
      <c r="D79">
        <v>4</v>
      </c>
      <c r="E79" s="3"/>
      <c r="F79">
        <f t="shared" si="0"/>
        <v>-8.3333333333333343E-2</v>
      </c>
      <c r="G79">
        <f t="shared" si="1"/>
        <v>-0.33333333333333337</v>
      </c>
      <c r="I79" s="5">
        <v>18</v>
      </c>
      <c r="J79" s="4">
        <v>21</v>
      </c>
      <c r="M79">
        <f>J79*D79</f>
        <v>84</v>
      </c>
    </row>
    <row r="80" spans="2:13" x14ac:dyDescent="0.35">
      <c r="C80" t="s">
        <v>22</v>
      </c>
      <c r="D80">
        <v>5</v>
      </c>
      <c r="E80" s="3"/>
      <c r="F80">
        <f t="shared" si="0"/>
        <v>-8.3333333333333343E-2</v>
      </c>
      <c r="G80">
        <f t="shared" si="1"/>
        <v>-0.41666666666666674</v>
      </c>
      <c r="I80" s="5">
        <v>22</v>
      </c>
      <c r="J80" s="4">
        <v>30</v>
      </c>
      <c r="M80">
        <f>J80*D80</f>
        <v>150</v>
      </c>
    </row>
    <row r="81" spans="3:12" x14ac:dyDescent="0.35">
      <c r="C81" t="s">
        <v>22</v>
      </c>
      <c r="D81">
        <v>25</v>
      </c>
      <c r="E81" s="3"/>
      <c r="F81">
        <f t="shared" si="0"/>
        <v>-8.3333333333333343E-2</v>
      </c>
      <c r="G81">
        <f t="shared" si="1"/>
        <v>-2.0833333333333335</v>
      </c>
      <c r="I81" s="4">
        <v>6.1</v>
      </c>
      <c r="L81">
        <f>I81*D81</f>
        <v>152.5</v>
      </c>
    </row>
    <row r="82" spans="3:12" x14ac:dyDescent="0.35">
      <c r="E82" s="3"/>
      <c r="F82">
        <f t="shared" si="0"/>
        <v>-8.3333333333333343E-2</v>
      </c>
      <c r="G82">
        <f t="shared" si="1"/>
        <v>0</v>
      </c>
    </row>
    <row r="83" spans="3:12" x14ac:dyDescent="0.35">
      <c r="E83" s="3"/>
      <c r="F83">
        <f t="shared" si="0"/>
        <v>-8.3333333333333343E-2</v>
      </c>
      <c r="G83">
        <f t="shared" si="1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92"/>
  <sheetViews>
    <sheetView workbookViewId="0">
      <selection activeCell="D14" sqref="D14"/>
    </sheetView>
  </sheetViews>
  <sheetFormatPr defaultRowHeight="14.5" x14ac:dyDescent="0.35"/>
  <cols>
    <col min="2" max="2" width="9.54296875" style="1" customWidth="1"/>
    <col min="3" max="3" width="17.81640625" customWidth="1"/>
    <col min="4" max="4" width="14.81640625" bestFit="1" customWidth="1"/>
    <col min="5" max="5" width="12.1796875" customWidth="1"/>
    <col min="6" max="6" width="14.08984375" customWidth="1"/>
    <col min="7" max="7" width="14.54296875" bestFit="1" customWidth="1"/>
  </cols>
  <sheetData>
    <row r="3" spans="2:4" ht="15.5" x14ac:dyDescent="0.35">
      <c r="B3" s="2" t="s">
        <v>25</v>
      </c>
    </row>
    <row r="5" spans="2:4" x14ac:dyDescent="0.35">
      <c r="B5" s="1" t="s">
        <v>18</v>
      </c>
      <c r="C5" s="1" t="s">
        <v>1</v>
      </c>
      <c r="D5" s="1"/>
    </row>
    <row r="6" spans="2:4" x14ac:dyDescent="0.35">
      <c r="B6" s="1" t="s">
        <v>0</v>
      </c>
      <c r="C6" s="1"/>
      <c r="D6" s="1"/>
    </row>
    <row r="7" spans="2:4" x14ac:dyDescent="0.35">
      <c r="B7" s="1">
        <v>0.2</v>
      </c>
      <c r="C7" s="3"/>
    </row>
    <row r="8" spans="2:4" x14ac:dyDescent="0.35">
      <c r="B8" s="1">
        <v>0.5</v>
      </c>
      <c r="C8" s="3"/>
    </row>
    <row r="9" spans="2:4" x14ac:dyDescent="0.35">
      <c r="B9" s="1">
        <v>1</v>
      </c>
      <c r="C9" s="3"/>
    </row>
    <row r="10" spans="2:4" x14ac:dyDescent="0.35">
      <c r="B10" s="1">
        <v>2</v>
      </c>
      <c r="C10" s="3"/>
    </row>
    <row r="11" spans="2:4" x14ac:dyDescent="0.35">
      <c r="B11" s="1">
        <v>4</v>
      </c>
      <c r="C11" s="3"/>
    </row>
    <row r="13" spans="2:4" x14ac:dyDescent="0.35">
      <c r="B13" s="1" t="s">
        <v>13</v>
      </c>
      <c r="C13" s="1"/>
    </row>
    <row r="14" spans="2:4" x14ac:dyDescent="0.35">
      <c r="B14" s="1" t="s">
        <v>14</v>
      </c>
      <c r="C14" s="3">
        <v>1.2</v>
      </c>
    </row>
    <row r="15" spans="2:4" x14ac:dyDescent="0.35">
      <c r="B15" s="1" t="s">
        <v>15</v>
      </c>
      <c r="C15" s="3">
        <v>0.1</v>
      </c>
    </row>
    <row r="19" spans="2:12" x14ac:dyDescent="0.35">
      <c r="I19" s="1" t="s">
        <v>16</v>
      </c>
    </row>
    <row r="20" spans="2:12" x14ac:dyDescent="0.35">
      <c r="B20" s="1" t="s">
        <v>19</v>
      </c>
      <c r="C20" s="1" t="s">
        <v>20</v>
      </c>
      <c r="D20" s="1" t="s">
        <v>7</v>
      </c>
      <c r="E20" s="1" t="s">
        <v>8</v>
      </c>
      <c r="F20" s="1" t="s">
        <v>16</v>
      </c>
      <c r="G20" s="1" t="s">
        <v>17</v>
      </c>
      <c r="I20" s="1" t="s">
        <v>43</v>
      </c>
      <c r="L20" s="1" t="s">
        <v>17</v>
      </c>
    </row>
    <row r="21" spans="2:12" x14ac:dyDescent="0.35">
      <c r="F21" t="s">
        <v>0</v>
      </c>
      <c r="G21" t="s">
        <v>0</v>
      </c>
      <c r="I21" t="s">
        <v>0</v>
      </c>
      <c r="L21" t="s">
        <v>0</v>
      </c>
    </row>
    <row r="22" spans="2:12" x14ac:dyDescent="0.35">
      <c r="B22" s="1" t="s">
        <v>30</v>
      </c>
      <c r="C22" t="s">
        <v>21</v>
      </c>
      <c r="D22">
        <v>1</v>
      </c>
      <c r="E22" s="3"/>
      <c r="F22">
        <f t="shared" ref="F22:F92" si="0">(E22-$C$15)/$C$14</f>
        <v>-8.3333333333333343E-2</v>
      </c>
      <c r="G22">
        <f>F22*D22</f>
        <v>-8.3333333333333343E-2</v>
      </c>
    </row>
    <row r="23" spans="2:12" x14ac:dyDescent="0.35">
      <c r="C23" t="s">
        <v>21</v>
      </c>
      <c r="D23">
        <v>10</v>
      </c>
      <c r="E23" s="3"/>
      <c r="F23">
        <f t="shared" si="0"/>
        <v>-8.3333333333333343E-2</v>
      </c>
      <c r="G23">
        <f t="shared" ref="G23:G92" si="1">F23*D23</f>
        <v>-0.83333333333333348</v>
      </c>
      <c r="I23" s="5">
        <v>6</v>
      </c>
    </row>
    <row r="24" spans="2:12" ht="15" thickBot="1" x14ac:dyDescent="0.4">
      <c r="C24" t="s">
        <v>21</v>
      </c>
      <c r="D24">
        <v>100</v>
      </c>
      <c r="E24" s="3"/>
      <c r="I24" s="4">
        <v>1.3</v>
      </c>
      <c r="L24">
        <f>I24*D24</f>
        <v>130</v>
      </c>
    </row>
    <row r="25" spans="2:12" ht="15.5" thickTop="1" thickBot="1" x14ac:dyDescent="0.4">
      <c r="C25" t="s">
        <v>22</v>
      </c>
      <c r="D25">
        <v>10</v>
      </c>
      <c r="E25" s="3"/>
      <c r="F25">
        <f t="shared" si="0"/>
        <v>-8.3333333333333343E-2</v>
      </c>
      <c r="G25">
        <f t="shared" si="1"/>
        <v>-0.83333333333333348</v>
      </c>
      <c r="I25" s="6">
        <v>0</v>
      </c>
    </row>
    <row r="26" spans="2:12" ht="15" thickTop="1" x14ac:dyDescent="0.35">
      <c r="C26" t="s">
        <v>22</v>
      </c>
      <c r="D26">
        <v>100</v>
      </c>
      <c r="E26" s="3"/>
      <c r="F26">
        <f t="shared" si="0"/>
        <v>-8.3333333333333343E-2</v>
      </c>
      <c r="G26">
        <f t="shared" si="1"/>
        <v>-8.3333333333333339</v>
      </c>
    </row>
    <row r="27" spans="2:12" x14ac:dyDescent="0.35">
      <c r="C27" t="s">
        <v>22</v>
      </c>
      <c r="D27">
        <v>2</v>
      </c>
      <c r="E27" s="3"/>
      <c r="F27">
        <f t="shared" si="0"/>
        <v>-8.3333333333333343E-2</v>
      </c>
      <c r="G27">
        <f t="shared" si="1"/>
        <v>-0.16666666666666669</v>
      </c>
      <c r="I27" s="4">
        <v>0.03</v>
      </c>
      <c r="L27">
        <f>I27*D27</f>
        <v>0.06</v>
      </c>
    </row>
    <row r="28" spans="2:12" x14ac:dyDescent="0.35">
      <c r="E28" s="3"/>
      <c r="F28">
        <f t="shared" si="0"/>
        <v>-8.3333333333333343E-2</v>
      </c>
      <c r="G28">
        <f t="shared" si="1"/>
        <v>0</v>
      </c>
    </row>
    <row r="29" spans="2:12" x14ac:dyDescent="0.35">
      <c r="E29" s="3"/>
      <c r="F29">
        <f t="shared" si="0"/>
        <v>-8.3333333333333343E-2</v>
      </c>
      <c r="G29">
        <f t="shared" si="1"/>
        <v>0</v>
      </c>
    </row>
    <row r="30" spans="2:12" x14ac:dyDescent="0.35">
      <c r="E30" s="3"/>
      <c r="F30">
        <f t="shared" si="0"/>
        <v>-8.3333333333333343E-2</v>
      </c>
      <c r="G30">
        <f t="shared" si="1"/>
        <v>0</v>
      </c>
    </row>
    <row r="31" spans="2:12" x14ac:dyDescent="0.35">
      <c r="B31" s="1" t="s">
        <v>31</v>
      </c>
      <c r="C31" t="s">
        <v>21</v>
      </c>
      <c r="D31">
        <v>1</v>
      </c>
      <c r="E31" s="3"/>
      <c r="F31">
        <f t="shared" si="0"/>
        <v>-8.3333333333333343E-2</v>
      </c>
      <c r="G31">
        <f t="shared" si="1"/>
        <v>-8.3333333333333343E-2</v>
      </c>
    </row>
    <row r="32" spans="2:12" x14ac:dyDescent="0.35">
      <c r="C32" t="s">
        <v>21</v>
      </c>
      <c r="D32">
        <v>10</v>
      </c>
      <c r="E32" s="3"/>
      <c r="F32">
        <f t="shared" si="0"/>
        <v>-8.3333333333333343E-2</v>
      </c>
      <c r="G32">
        <f t="shared" si="1"/>
        <v>-0.83333333333333348</v>
      </c>
      <c r="I32" s="5">
        <v>6</v>
      </c>
    </row>
    <row r="33" spans="2:12" ht="15" thickBot="1" x14ac:dyDescent="0.4">
      <c r="C33" t="s">
        <v>21</v>
      </c>
      <c r="D33">
        <v>100</v>
      </c>
      <c r="E33" s="3"/>
      <c r="I33" s="4">
        <v>1.3</v>
      </c>
      <c r="L33">
        <f>I33*D33</f>
        <v>130</v>
      </c>
    </row>
    <row r="34" spans="2:12" ht="15.5" thickTop="1" thickBot="1" x14ac:dyDescent="0.4">
      <c r="C34" t="s">
        <v>22</v>
      </c>
      <c r="D34">
        <v>10</v>
      </c>
      <c r="E34" s="3"/>
      <c r="F34">
        <f t="shared" si="0"/>
        <v>-8.3333333333333343E-2</v>
      </c>
      <c r="G34">
        <f t="shared" si="1"/>
        <v>-0.83333333333333348</v>
      </c>
      <c r="I34" s="6">
        <v>0</v>
      </c>
    </row>
    <row r="35" spans="2:12" ht="15" thickTop="1" x14ac:dyDescent="0.35">
      <c r="C35" t="s">
        <v>22</v>
      </c>
      <c r="D35">
        <v>100</v>
      </c>
      <c r="E35" s="3"/>
      <c r="F35">
        <f t="shared" si="0"/>
        <v>-8.3333333333333343E-2</v>
      </c>
      <c r="G35">
        <f t="shared" si="1"/>
        <v>-8.3333333333333339</v>
      </c>
    </row>
    <row r="36" spans="2:12" x14ac:dyDescent="0.35">
      <c r="C36" t="s">
        <v>22</v>
      </c>
      <c r="D36">
        <v>2</v>
      </c>
      <c r="E36" s="3"/>
      <c r="F36">
        <f t="shared" si="0"/>
        <v>-8.3333333333333343E-2</v>
      </c>
      <c r="G36">
        <f t="shared" si="1"/>
        <v>-0.16666666666666669</v>
      </c>
      <c r="I36" s="4">
        <v>0.08</v>
      </c>
      <c r="L36">
        <f>I36*D36</f>
        <v>0.16</v>
      </c>
    </row>
    <row r="37" spans="2:12" x14ac:dyDescent="0.35">
      <c r="E37" s="3"/>
      <c r="F37">
        <f t="shared" si="0"/>
        <v>-8.3333333333333343E-2</v>
      </c>
      <c r="G37">
        <f t="shared" si="1"/>
        <v>0</v>
      </c>
    </row>
    <row r="38" spans="2:12" x14ac:dyDescent="0.35">
      <c r="E38" s="3"/>
      <c r="F38">
        <f t="shared" si="0"/>
        <v>-8.3333333333333343E-2</v>
      </c>
      <c r="G38">
        <f t="shared" si="1"/>
        <v>0</v>
      </c>
    </row>
    <row r="39" spans="2:12" x14ac:dyDescent="0.35">
      <c r="E39" s="3"/>
      <c r="F39">
        <f t="shared" si="0"/>
        <v>-8.3333333333333343E-2</v>
      </c>
      <c r="G39">
        <f t="shared" si="1"/>
        <v>0</v>
      </c>
    </row>
    <row r="40" spans="2:12" x14ac:dyDescent="0.35">
      <c r="B40" s="1" t="s">
        <v>32</v>
      </c>
      <c r="C40" t="s">
        <v>21</v>
      </c>
      <c r="D40">
        <v>1</v>
      </c>
      <c r="E40" s="3"/>
      <c r="F40">
        <f t="shared" si="0"/>
        <v>-8.3333333333333343E-2</v>
      </c>
      <c r="G40">
        <f t="shared" si="1"/>
        <v>-8.3333333333333343E-2</v>
      </c>
    </row>
    <row r="41" spans="2:12" x14ac:dyDescent="0.35">
      <c r="C41" t="s">
        <v>21</v>
      </c>
      <c r="D41">
        <v>10</v>
      </c>
      <c r="E41" s="3"/>
      <c r="F41">
        <f t="shared" si="0"/>
        <v>-8.3333333333333343E-2</v>
      </c>
      <c r="G41">
        <f t="shared" si="1"/>
        <v>-0.83333333333333348</v>
      </c>
      <c r="I41" s="5">
        <v>6</v>
      </c>
    </row>
    <row r="42" spans="2:12" x14ac:dyDescent="0.35">
      <c r="C42" t="s">
        <v>21</v>
      </c>
      <c r="D42">
        <v>100</v>
      </c>
      <c r="E42" s="3"/>
      <c r="I42" s="4">
        <v>1.2</v>
      </c>
      <c r="L42">
        <f>I42*D42</f>
        <v>120</v>
      </c>
    </row>
    <row r="43" spans="2:12" x14ac:dyDescent="0.35">
      <c r="C43" t="s">
        <v>22</v>
      </c>
      <c r="D43">
        <v>10</v>
      </c>
      <c r="E43" s="3"/>
      <c r="F43">
        <f t="shared" si="0"/>
        <v>-8.3333333333333343E-2</v>
      </c>
      <c r="G43">
        <f t="shared" si="1"/>
        <v>-0.83333333333333348</v>
      </c>
      <c r="I43">
        <v>3.7</v>
      </c>
    </row>
    <row r="44" spans="2:12" x14ac:dyDescent="0.35">
      <c r="C44" t="s">
        <v>22</v>
      </c>
      <c r="D44">
        <v>100</v>
      </c>
      <c r="E44" s="3"/>
      <c r="F44">
        <f t="shared" si="0"/>
        <v>-8.3333333333333343E-2</v>
      </c>
      <c r="G44">
        <f t="shared" si="1"/>
        <v>-8.3333333333333339</v>
      </c>
      <c r="I44" s="4">
        <v>0.4</v>
      </c>
      <c r="L44">
        <f>I44*D44</f>
        <v>40</v>
      </c>
    </row>
    <row r="45" spans="2:12" x14ac:dyDescent="0.35">
      <c r="E45" s="3"/>
      <c r="F45">
        <f t="shared" si="0"/>
        <v>-8.3333333333333343E-2</v>
      </c>
      <c r="G45">
        <f t="shared" si="1"/>
        <v>0</v>
      </c>
    </row>
    <row r="46" spans="2:12" x14ac:dyDescent="0.35">
      <c r="E46" s="3"/>
      <c r="F46">
        <f t="shared" si="0"/>
        <v>-8.3333333333333343E-2</v>
      </c>
      <c r="G46">
        <f t="shared" si="1"/>
        <v>0</v>
      </c>
    </row>
    <row r="47" spans="2:12" x14ac:dyDescent="0.35">
      <c r="E47" s="3"/>
      <c r="F47">
        <f t="shared" si="0"/>
        <v>-8.3333333333333343E-2</v>
      </c>
      <c r="G47">
        <f t="shared" si="1"/>
        <v>0</v>
      </c>
    </row>
    <row r="48" spans="2:12" x14ac:dyDescent="0.35">
      <c r="E48" s="3"/>
      <c r="F48">
        <f t="shared" si="0"/>
        <v>-8.3333333333333343E-2</v>
      </c>
      <c r="G48">
        <f t="shared" si="1"/>
        <v>0</v>
      </c>
    </row>
    <row r="49" spans="2:13" x14ac:dyDescent="0.35">
      <c r="B49" s="1" t="s">
        <v>33</v>
      </c>
      <c r="C49" t="s">
        <v>21</v>
      </c>
      <c r="D49">
        <v>1</v>
      </c>
      <c r="E49" s="3"/>
      <c r="F49">
        <f t="shared" si="0"/>
        <v>-8.3333333333333343E-2</v>
      </c>
      <c r="G49">
        <f t="shared" si="1"/>
        <v>-8.3333333333333343E-2</v>
      </c>
    </row>
    <row r="50" spans="2:13" x14ac:dyDescent="0.35">
      <c r="C50" t="s">
        <v>21</v>
      </c>
      <c r="D50">
        <v>10</v>
      </c>
      <c r="E50" s="3"/>
      <c r="F50">
        <f t="shared" si="0"/>
        <v>-8.3333333333333343E-2</v>
      </c>
      <c r="G50">
        <f t="shared" si="1"/>
        <v>-0.83333333333333348</v>
      </c>
      <c r="I50" s="5">
        <v>8</v>
      </c>
    </row>
    <row r="51" spans="2:13" x14ac:dyDescent="0.35">
      <c r="C51" t="s">
        <v>21</v>
      </c>
      <c r="D51">
        <v>100</v>
      </c>
      <c r="E51" s="3"/>
      <c r="I51" s="10">
        <v>4.4000000000000004</v>
      </c>
      <c r="L51" s="3">
        <f>I51*D51</f>
        <v>440.00000000000006</v>
      </c>
    </row>
    <row r="52" spans="2:13" x14ac:dyDescent="0.35">
      <c r="C52" t="s">
        <v>22</v>
      </c>
      <c r="D52">
        <v>10</v>
      </c>
      <c r="E52" s="3"/>
      <c r="F52">
        <f t="shared" si="0"/>
        <v>-8.3333333333333343E-2</v>
      </c>
      <c r="G52">
        <f t="shared" si="1"/>
        <v>-0.83333333333333348</v>
      </c>
      <c r="I52">
        <v>8.6</v>
      </c>
    </row>
    <row r="53" spans="2:13" x14ac:dyDescent="0.35">
      <c r="C53" t="s">
        <v>22</v>
      </c>
      <c r="D53">
        <v>100</v>
      </c>
      <c r="E53" s="3"/>
      <c r="F53">
        <f t="shared" si="0"/>
        <v>-8.3333333333333343E-2</v>
      </c>
      <c r="G53">
        <f t="shared" si="1"/>
        <v>-8.3333333333333339</v>
      </c>
      <c r="I53" s="5">
        <v>6</v>
      </c>
    </row>
    <row r="54" spans="2:13" x14ac:dyDescent="0.35">
      <c r="C54" t="s">
        <v>22</v>
      </c>
      <c r="D54">
        <v>1000</v>
      </c>
      <c r="E54" s="3"/>
      <c r="F54">
        <f t="shared" si="0"/>
        <v>-8.3333333333333343E-2</v>
      </c>
      <c r="G54">
        <f t="shared" si="1"/>
        <v>-83.333333333333343</v>
      </c>
      <c r="I54" s="4">
        <v>0.87</v>
      </c>
      <c r="L54">
        <f>I54*D54</f>
        <v>870</v>
      </c>
    </row>
    <row r="55" spans="2:13" x14ac:dyDescent="0.35">
      <c r="E55" s="3"/>
      <c r="F55">
        <f t="shared" si="0"/>
        <v>-8.3333333333333343E-2</v>
      </c>
      <c r="G55">
        <f t="shared" si="1"/>
        <v>0</v>
      </c>
    </row>
    <row r="56" spans="2:13" x14ac:dyDescent="0.35">
      <c r="E56" s="3"/>
      <c r="F56">
        <f t="shared" si="0"/>
        <v>-8.3333333333333343E-2</v>
      </c>
      <c r="G56">
        <f t="shared" si="1"/>
        <v>0</v>
      </c>
    </row>
    <row r="57" spans="2:13" x14ac:dyDescent="0.35">
      <c r="E57" s="3"/>
      <c r="F57">
        <f t="shared" si="0"/>
        <v>-8.3333333333333343E-2</v>
      </c>
      <c r="G57">
        <f t="shared" si="1"/>
        <v>0</v>
      </c>
    </row>
    <row r="58" spans="2:13" x14ac:dyDescent="0.35">
      <c r="B58" s="1" t="s">
        <v>9</v>
      </c>
      <c r="C58" t="s">
        <v>21</v>
      </c>
      <c r="D58">
        <v>1</v>
      </c>
      <c r="E58" s="3"/>
      <c r="F58">
        <f t="shared" si="0"/>
        <v>-8.3333333333333343E-2</v>
      </c>
      <c r="G58">
        <f t="shared" si="1"/>
        <v>-8.3333333333333343E-2</v>
      </c>
    </row>
    <row r="59" spans="2:13" x14ac:dyDescent="0.35">
      <c r="C59" t="s">
        <v>21</v>
      </c>
      <c r="D59">
        <v>4</v>
      </c>
      <c r="E59" s="3"/>
      <c r="F59">
        <f t="shared" si="0"/>
        <v>-8.3333333333333343E-2</v>
      </c>
      <c r="G59">
        <f t="shared" si="1"/>
        <v>-0.33333333333333337</v>
      </c>
      <c r="I59" s="5">
        <v>6</v>
      </c>
    </row>
    <row r="60" spans="2:13" x14ac:dyDescent="0.35">
      <c r="C60" t="s">
        <v>21</v>
      </c>
      <c r="D60">
        <v>40</v>
      </c>
      <c r="E60" s="3"/>
      <c r="I60" s="4">
        <v>1.5</v>
      </c>
      <c r="L60">
        <f>I60*D60</f>
        <v>60</v>
      </c>
    </row>
    <row r="61" spans="2:13" x14ac:dyDescent="0.35">
      <c r="C61" t="s">
        <v>22</v>
      </c>
      <c r="D61">
        <v>5</v>
      </c>
      <c r="E61" s="3"/>
      <c r="F61">
        <f t="shared" si="0"/>
        <v>-8.3333333333333343E-2</v>
      </c>
      <c r="G61">
        <f t="shared" si="1"/>
        <v>-0.41666666666666674</v>
      </c>
      <c r="I61">
        <v>0.1</v>
      </c>
      <c r="J61" s="4">
        <v>0.03</v>
      </c>
      <c r="L61">
        <f>I61*D61</f>
        <v>0.5</v>
      </c>
      <c r="M61">
        <f>J61*D61</f>
        <v>0.15</v>
      </c>
    </row>
    <row r="62" spans="2:13" x14ac:dyDescent="0.35">
      <c r="C62" t="s">
        <v>22</v>
      </c>
      <c r="D62">
        <v>25</v>
      </c>
      <c r="E62" s="3"/>
      <c r="F62">
        <f t="shared" si="0"/>
        <v>-8.3333333333333343E-2</v>
      </c>
      <c r="G62">
        <f t="shared" si="1"/>
        <v>-2.0833333333333335</v>
      </c>
    </row>
    <row r="63" spans="2:13" x14ac:dyDescent="0.35">
      <c r="E63" s="3"/>
      <c r="F63">
        <f t="shared" si="0"/>
        <v>-8.3333333333333343E-2</v>
      </c>
      <c r="G63">
        <f t="shared" si="1"/>
        <v>0</v>
      </c>
    </row>
    <row r="64" spans="2:13" x14ac:dyDescent="0.35">
      <c r="E64" s="3"/>
      <c r="F64">
        <f t="shared" si="0"/>
        <v>-8.3333333333333343E-2</v>
      </c>
      <c r="G64">
        <f t="shared" si="1"/>
        <v>0</v>
      </c>
    </row>
    <row r="65" spans="2:13" x14ac:dyDescent="0.35">
      <c r="E65" s="3"/>
      <c r="F65">
        <f t="shared" si="0"/>
        <v>-8.3333333333333343E-2</v>
      </c>
      <c r="G65">
        <f t="shared" si="1"/>
        <v>0</v>
      </c>
    </row>
    <row r="66" spans="2:13" x14ac:dyDescent="0.35">
      <c r="E66" s="3"/>
      <c r="F66">
        <f t="shared" si="0"/>
        <v>-8.3333333333333343E-2</v>
      </c>
      <c r="G66">
        <f t="shared" si="1"/>
        <v>0</v>
      </c>
    </row>
    <row r="67" spans="2:13" x14ac:dyDescent="0.35">
      <c r="B67" s="1" t="s">
        <v>10</v>
      </c>
      <c r="C67" t="s">
        <v>21</v>
      </c>
      <c r="D67">
        <v>1</v>
      </c>
      <c r="E67" s="3"/>
      <c r="F67">
        <f t="shared" si="0"/>
        <v>-8.3333333333333343E-2</v>
      </c>
      <c r="G67">
        <f t="shared" si="1"/>
        <v>-8.3333333333333343E-2</v>
      </c>
    </row>
    <row r="68" spans="2:13" x14ac:dyDescent="0.35">
      <c r="C68" t="s">
        <v>21</v>
      </c>
      <c r="D68">
        <v>4</v>
      </c>
      <c r="E68" s="3"/>
      <c r="F68">
        <f t="shared" si="0"/>
        <v>-8.3333333333333343E-2</v>
      </c>
      <c r="G68">
        <f t="shared" si="1"/>
        <v>-0.33333333333333337</v>
      </c>
      <c r="I68" s="5">
        <v>7</v>
      </c>
    </row>
    <row r="69" spans="2:13" x14ac:dyDescent="0.35">
      <c r="C69" t="s">
        <v>21</v>
      </c>
      <c r="D69">
        <v>40</v>
      </c>
      <c r="E69" s="3"/>
      <c r="I69" s="4">
        <v>2.2999999999999998</v>
      </c>
      <c r="L69">
        <f>I69*D69</f>
        <v>92</v>
      </c>
    </row>
    <row r="70" spans="2:13" x14ac:dyDescent="0.35">
      <c r="C70" t="s">
        <v>22</v>
      </c>
      <c r="D70">
        <v>5</v>
      </c>
      <c r="E70" s="3"/>
      <c r="F70">
        <f t="shared" si="0"/>
        <v>-8.3333333333333343E-2</v>
      </c>
      <c r="G70">
        <f t="shared" si="1"/>
        <v>-0.41666666666666674</v>
      </c>
      <c r="I70" s="4">
        <v>0.1</v>
      </c>
      <c r="J70">
        <v>0</v>
      </c>
      <c r="L70">
        <f>I70*D70</f>
        <v>0.5</v>
      </c>
    </row>
    <row r="71" spans="2:13" x14ac:dyDescent="0.35">
      <c r="C71" t="s">
        <v>22</v>
      </c>
      <c r="D71">
        <v>25</v>
      </c>
      <c r="E71" s="3"/>
      <c r="F71">
        <f t="shared" si="0"/>
        <v>-8.3333333333333343E-2</v>
      </c>
      <c r="G71">
        <f t="shared" si="1"/>
        <v>-2.0833333333333335</v>
      </c>
    </row>
    <row r="72" spans="2:13" x14ac:dyDescent="0.35">
      <c r="E72" s="3"/>
      <c r="F72">
        <f t="shared" si="0"/>
        <v>-8.3333333333333343E-2</v>
      </c>
      <c r="G72">
        <f t="shared" si="1"/>
        <v>0</v>
      </c>
    </row>
    <row r="73" spans="2:13" x14ac:dyDescent="0.35">
      <c r="E73" s="3"/>
      <c r="F73">
        <f t="shared" si="0"/>
        <v>-8.3333333333333343E-2</v>
      </c>
      <c r="G73">
        <f t="shared" si="1"/>
        <v>0</v>
      </c>
    </row>
    <row r="74" spans="2:13" x14ac:dyDescent="0.35">
      <c r="E74" s="3"/>
      <c r="F74">
        <f t="shared" si="0"/>
        <v>-8.3333333333333343E-2</v>
      </c>
      <c r="G74">
        <f t="shared" si="1"/>
        <v>0</v>
      </c>
    </row>
    <row r="75" spans="2:13" x14ac:dyDescent="0.35">
      <c r="E75" s="3"/>
      <c r="F75">
        <f t="shared" si="0"/>
        <v>-8.3333333333333343E-2</v>
      </c>
      <c r="G75">
        <f t="shared" si="1"/>
        <v>0</v>
      </c>
    </row>
    <row r="76" spans="2:13" x14ac:dyDescent="0.35">
      <c r="B76" s="1" t="s">
        <v>11</v>
      </c>
      <c r="C76" t="s">
        <v>21</v>
      </c>
      <c r="D76">
        <v>1</v>
      </c>
      <c r="E76" s="3"/>
      <c r="F76">
        <f t="shared" si="0"/>
        <v>-8.3333333333333343E-2</v>
      </c>
      <c r="G76">
        <f t="shared" si="1"/>
        <v>-8.3333333333333343E-2</v>
      </c>
    </row>
    <row r="77" spans="2:13" x14ac:dyDescent="0.35">
      <c r="C77" t="s">
        <v>21</v>
      </c>
      <c r="D77">
        <v>4</v>
      </c>
      <c r="E77" s="3"/>
      <c r="F77">
        <f t="shared" si="0"/>
        <v>-8.3333333333333343E-2</v>
      </c>
      <c r="G77">
        <f t="shared" si="1"/>
        <v>-0.33333333333333337</v>
      </c>
      <c r="I77" s="5">
        <v>6</v>
      </c>
    </row>
    <row r="78" spans="2:13" x14ac:dyDescent="0.35">
      <c r="C78" t="s">
        <v>21</v>
      </c>
      <c r="D78">
        <v>40</v>
      </c>
      <c r="E78" s="3"/>
      <c r="I78" s="4">
        <v>1.1000000000000001</v>
      </c>
      <c r="L78">
        <f>I78*D78</f>
        <v>44</v>
      </c>
    </row>
    <row r="79" spans="2:13" x14ac:dyDescent="0.35">
      <c r="C79" t="s">
        <v>22</v>
      </c>
      <c r="D79">
        <v>5</v>
      </c>
      <c r="E79" s="3"/>
      <c r="F79">
        <f t="shared" si="0"/>
        <v>-8.3333333333333343E-2</v>
      </c>
      <c r="G79">
        <f t="shared" si="1"/>
        <v>-0.41666666666666674</v>
      </c>
      <c r="I79">
        <v>0.4</v>
      </c>
      <c r="J79" s="4">
        <v>0.34</v>
      </c>
      <c r="L79">
        <f>I79*D79</f>
        <v>2</v>
      </c>
      <c r="M79">
        <f>J79*D79</f>
        <v>1.7000000000000002</v>
      </c>
    </row>
    <row r="80" spans="2:13" x14ac:dyDescent="0.35">
      <c r="C80" t="s">
        <v>22</v>
      </c>
      <c r="D80">
        <v>25</v>
      </c>
      <c r="E80" s="3"/>
      <c r="F80">
        <f t="shared" si="0"/>
        <v>-8.3333333333333343E-2</v>
      </c>
      <c r="G80">
        <f t="shared" si="1"/>
        <v>-2.0833333333333335</v>
      </c>
    </row>
    <row r="81" spans="2:12" x14ac:dyDescent="0.35">
      <c r="E81" s="3"/>
      <c r="F81">
        <f t="shared" si="0"/>
        <v>-8.3333333333333343E-2</v>
      </c>
      <c r="G81">
        <f t="shared" si="1"/>
        <v>0</v>
      </c>
    </row>
    <row r="82" spans="2:12" x14ac:dyDescent="0.35">
      <c r="E82" s="3"/>
      <c r="F82">
        <f t="shared" si="0"/>
        <v>-8.3333333333333343E-2</v>
      </c>
      <c r="G82">
        <f t="shared" si="1"/>
        <v>0</v>
      </c>
    </row>
    <row r="83" spans="2:12" x14ac:dyDescent="0.35">
      <c r="E83" s="3"/>
      <c r="F83">
        <f t="shared" si="0"/>
        <v>-8.3333333333333343E-2</v>
      </c>
      <c r="G83">
        <f t="shared" si="1"/>
        <v>0</v>
      </c>
    </row>
    <row r="84" spans="2:12" x14ac:dyDescent="0.35">
      <c r="E84" s="3"/>
      <c r="F84">
        <f t="shared" si="0"/>
        <v>-8.3333333333333343E-2</v>
      </c>
      <c r="G84">
        <f t="shared" si="1"/>
        <v>0</v>
      </c>
    </row>
    <row r="85" spans="2:12" x14ac:dyDescent="0.35">
      <c r="B85" s="1" t="s">
        <v>12</v>
      </c>
      <c r="C85" t="s">
        <v>21</v>
      </c>
      <c r="D85">
        <v>1</v>
      </c>
      <c r="E85" s="3"/>
      <c r="F85">
        <f t="shared" si="0"/>
        <v>-8.3333333333333343E-2</v>
      </c>
      <c r="G85">
        <f t="shared" si="1"/>
        <v>-8.3333333333333343E-2</v>
      </c>
    </row>
    <row r="86" spans="2:12" x14ac:dyDescent="0.35">
      <c r="C86" t="s">
        <v>21</v>
      </c>
      <c r="D86">
        <v>4</v>
      </c>
      <c r="E86" s="3"/>
      <c r="F86">
        <f t="shared" si="0"/>
        <v>-8.3333333333333343E-2</v>
      </c>
      <c r="G86">
        <f t="shared" si="1"/>
        <v>-0.33333333333333337</v>
      </c>
      <c r="I86" s="5">
        <v>7</v>
      </c>
    </row>
    <row r="87" spans="2:12" x14ac:dyDescent="0.35">
      <c r="C87" t="s">
        <v>21</v>
      </c>
      <c r="D87">
        <v>40</v>
      </c>
      <c r="E87" s="3"/>
      <c r="I87" s="5">
        <v>3.8</v>
      </c>
    </row>
    <row r="88" spans="2:12" x14ac:dyDescent="0.35">
      <c r="C88" t="s">
        <v>21</v>
      </c>
      <c r="D88">
        <v>400</v>
      </c>
      <c r="E88" s="3"/>
      <c r="I88" s="4">
        <v>0.33</v>
      </c>
      <c r="L88">
        <f>I88*D88</f>
        <v>132</v>
      </c>
    </row>
    <row r="89" spans="2:12" x14ac:dyDescent="0.35">
      <c r="C89" t="s">
        <v>22</v>
      </c>
      <c r="D89">
        <v>5</v>
      </c>
      <c r="E89" s="3"/>
      <c r="F89">
        <f t="shared" si="0"/>
        <v>-8.3333333333333343E-2</v>
      </c>
      <c r="G89">
        <f t="shared" si="1"/>
        <v>-0.41666666666666674</v>
      </c>
      <c r="I89">
        <v>8</v>
      </c>
    </row>
    <row r="90" spans="2:12" x14ac:dyDescent="0.35">
      <c r="C90" t="s">
        <v>22</v>
      </c>
      <c r="D90">
        <v>25</v>
      </c>
      <c r="E90" s="3"/>
      <c r="F90">
        <f t="shared" si="0"/>
        <v>-8.3333333333333343E-2</v>
      </c>
      <c r="G90">
        <f t="shared" si="1"/>
        <v>-2.0833333333333335</v>
      </c>
      <c r="I90" s="5">
        <v>6</v>
      </c>
    </row>
    <row r="91" spans="2:12" x14ac:dyDescent="0.35">
      <c r="C91" t="s">
        <v>22</v>
      </c>
      <c r="D91">
        <v>250</v>
      </c>
      <c r="E91" s="3"/>
      <c r="F91">
        <f t="shared" si="0"/>
        <v>-8.3333333333333343E-2</v>
      </c>
      <c r="G91">
        <f t="shared" si="1"/>
        <v>-20.833333333333336</v>
      </c>
      <c r="I91" s="4">
        <v>1.22</v>
      </c>
      <c r="L91">
        <f>I91*D91</f>
        <v>305</v>
      </c>
    </row>
    <row r="92" spans="2:12" x14ac:dyDescent="0.35">
      <c r="E92" s="3"/>
      <c r="F92">
        <f t="shared" si="0"/>
        <v>-8.3333333333333343E-2</v>
      </c>
      <c r="G92">
        <f t="shared" si="1"/>
        <v>0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2 e f 2 c 7 3 c - b 4 e 6 - 4 6 d 3 - 9 2 f 4 - 2 0 b 4 f 6 2 0 2 b 5 0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 3 0 . 0 7 3 9 4 7 7 8 9 9 3 6 5 < / L a t i t u d e > < L o n g i t u d e > 3 0 . 4 3 4 6 4 4 8 8 0 4 3 2 5 2 9 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q 8 A A A K v A b + r 0 P 4 A A D t 9 S U R B V H h e 7 X 1 X d 1 t Z l t 5 G Z s 6 Z Y p J E B S q U c l Z J K p X U 1 d V h u q d D z f S 4 7 V m e s d v L 9 k / w g 9 / 8 7 O X l J / t 9 P P Z M 9 3 R 3 J e W c c 6 R I k Z T E n E k w I s P 7 2 + c e 4 A I E K J B S 9 Y x A f N L h j Q B u O N / Z 4 e y z j + X 3 l 2 6 G K Y M M M n g v s B r L D D L I 4 D 3 A 8 o f L t z I S K o M M 3 h M y E i q D D N 4 j M o T K I I P 3 C F b 5 b m d U v n 9 m W C x W K i q r J l 8 4 l 6 y O Q g o G 1 f 4 w v x k U M y y W 6 N J m 4 + P B W b J Z A + Q e b F c H M v h n h e W P V z K E + l M j v 7 i a j m y q o c 7 h M F U X + M l C I b r 1 y k 6 B U J g 8 f g u T K L V X Y j H Y h S W K 1 W q V Y r c T 5 e Y S j b y 6 y 0 c z r / d P i Q y h / k Q o q N 5 F R a 4 Q b a r y U i g U k q K J g + X D X g f l O E L 0 a o z F z l s A H p k 5 B z L Z r W H a U B U S Q g b D F u q Z d A i 5 b D Y r O R w W 8 k 4 + p 4 B 3 1 v h E B t 8 V m F B 3 M o T 6 D o B K n l e 1 k 3 z e M O 1 t m K c s e 1 C I Y y 4 B V u 2 u d D r J F z A + l A B O 5 p e P z 3 P Y w u Q P K o l U V R C k y T k r Z T m I J u c N H Z C h J R a g 1 7 / X 4 h N i X e r I o r p i K 5 U V W u j J i + c 0 O + + R 4 x m 8 X 1 i + v J o h 1 P t E a W E + z d j X U 3 G W j 7 Z U K 2 m k C Q R g 6 Q t Y 6 F 6 3 g 6 a 9 y d W 7 l q q A S K t g C I S K E m U x 2 K 0 k 0 s k M E A r w B R U B o 2 q h g 0 b d H r r 1 L G N 7 v U 9 k C P W e 0 L K 6 k V 5 O l F G B 0 0 f b V 3 k i J N L l 7 h s H F e W G 2 W 5 6 / 4 5 V E O n Y O i + d e e E y 9 k S x s S p I 9 S X K y w G p p S V X l F h 2 t u C c 9 O 2 N + 7 I / g 3 d D h l D v i M r a d T Q + l 0 / 7 G + f I a Q 3 G S K T u c R u r a a j I Y X o 5 b D c + s R A 4 N x 5 O u 5 J k q S C L z 9 1 U E 6 T 7 P S y C D N Q W B i n b S T Q y b a H t t T P k c L r I G q c S o u C 3 Q S q H w 8 H X a q M z t x 8 Z Z 2 S w H F i + v H Y 3 Q 6 h l w G b P J l t + C 2 2 t m q W i 7 C i R 5 r z E L T 7 R 2 K y F X g z a e Z 8 6 X 6 M o K 0 g T 8 + 9 X S t n Z z v q E J d T p 1 l g J p d U 9 N 9 t Z h d m K 5 F p C z f q s l O d S 2 y h + n 4 + y c 3 K E W O P T f r r x t E 3 O y 2 B p s H y V I d S S k V 2 + k 0 L + A B 1 a P U d e f 4 j O t z k j U i a R t A G S 7 X 8 b s h x h 8 r O k C q b w c V A F p 0 E 6 j c 1 Z x e N X V x S k j d U B t t m c t K P e z + Q h 8 n u 9 5 H Q p 8 m m C a W J B D W w b c t H W B i t 9 c + P J s q 9 7 p S J D q C U g N 7 + Y P N Y m O t Q 0 S 2 M z Y b r f b V t A p L X l A e o Y U e r d U i s j 6 n Y t C F D p p 0 A g y N L C T s F g i L p 7 + y j k q q J X 7 j y W h M b J J u Q 4 o R 5 i z U I B P r 6 l x i / 7 I J X m Z 2 c p G 5 1 S j K u d D j q 0 B q R S J J o Y G 6 P i 0 l J Z T 0 Q s S K t 5 F n K X H j y X Y x m 8 H U y o e x l C p Y C c 8 u 0 0 N x + k m n w f v R l X t o c u G g e a f J S X p f Y N u G 3 0 p D + 5 3 Z Q I H 1 V N k T 0 4 S y W l x a J C 2 m w 2 m v F a a K S v i x p X N 4 l N 5 W J 7 C T / 5 j N X J / k k b H W 3 2 0 c W X T j q w 2 s 8 q X J R t n v l 5 s Z m c W V n G H h B c k V Z D k w j X a y Y U A E J B D X Q 6 n W R 3 O O n 0 n R e y P 4 P F Y f n q e o Z Q b 4 O j a A f 5 f H 6 W F l F b C T C T C d h U 5 a f 2 Y b v 0 G y 0 G 1 F n z R 2 1 s U u 1 b N U G 5 u T n G n t h K 3 t n J h G p s p L s 9 L t p R F 5 A + K Q A 2 k 5 V P + X Q D G 2 4 M j 2 e e s r K y Z d 2 M Q C A g j o d k w H 2 Z j 5 v J p b 2 B I N b 1 p 6 9 o c m Z O j m W Q G J a v M 4 R K i o K 8 P J q 2 r C W / 3 x / j v Y s n U v z 2 U g A V b 2 3 J H L l c T m M P U S t L n 5 4 J G 7 W w 7 b O K j 8 / N z l G O Q T a z 4 + H k R k U k M w J 8 r X Z W 1 d 4 G n 8 m O 0 t B E 0 s A 2 C g g n k o p J 5 5 7 z 0 6 1 n n c Y Z G c S D 2 0 Y 8 x E y J L 1 v W r o k h U y i 0 N D I V 5 S Q w d k w o z 2 V b i S V a 9 n w H S w D 8 p g K + D W Q C k V A 6 R 2 3 k y n L J N Q A f r / X x 1 Y U X k G l k e F i W i c g 0 N 7 c w 5 C i e T J B i 7 o k J W R 8 b H a X 5 + b n I / U J C 4 f f x L G Y 9 V j q 5 Z z O f t f C Z Z Q o 3 Q F / f u L / 8 5 j V N 0 d C w l V 6 P h K W S J V P x k h F p M Y A 3 O + t 9 V J y j P j s 9 P U P 5 + X m y D m j p c 4 J V O C 0 s + p h c J X k h G u n v p v q G O p r 3 W W j W P U x l 5 e X q B B O m p 6 f 5 + / K N r V j A H v K y V M p L c j w e k E x m a a e l l c d v o y C 3 w 6 X 5 d j p 1 p 1 W O Z R C F t I 2 Z E i 0 5 Z d v e G 5 l K c 2 O l 1 N F m L 8 3 5 o n 1 Q I y O j x h r R W V O U g y Z T I G S h 2 u I g O S x B q l l V J / s e 9 z s o t 6 i C h v r 7 Z d u M e D L N z 8 3 R Y H + f r D t Y Z d N k i r 9 + b A e D s Q G F 2 A c y 6 X P n f L y P n 0 e W I 0 j T 8 2 F q G w j S Z 3 s 2 J n y G K 7 l k V D 5 T q a 3 f S j O z g R g y 6 a J h X l 8 M 6 G w d m 4 2 S x 2 7 j C s r 7 Y D M B + J 4 G l j g a r F U J 4 O 7 W Q A R 5 Z + c r i R i / 2 G a n W 2 2 z t L d R d d Z W 1 t T Q x P j o A n V O X 1 + I 7 R 6 r z U Y V V V W y b Q Y k D T D D E g 3 A v X o 8 S o W c n 5 8 X d z r s p n F W / U Y N V X J u c k j U U a h 9 h f Y p q i v 0 y P r + j a t 4 7 8 J n u V K L 5 Z u b D 1 K r I W m O z R u 3 0 e P X C 8 m k k Q q R 9 j T 6 q S A r R O f a X H y + s d P A / t U + y n f h O 0 l i 7 n Z W D t G T s Q p x e 9 / o c p I n Y J E w J Q 1 4 / l D v f f M z 9 N l H s X Y R r k W T A s A 1 8 1 7 e Z 5 V j c B 7 E n 4 N A X P y + G b C Z C o u L Z d 1 8 / t D A A F V W V 8 s 6 A H s q J y d X S I Z T b D Y 7 D f Q P 8 e / 6 5 H 4 a m x r o 0 p P X x t k r G 9 E m d A U j t 2 z 9 O 5 M J K M o O i Q 6 d 6 H S Q B j Y S y I R q W 1 x c J F E Q A C q 7 J p O D p V J x T o i O r / d K O N H H 6 4 l m Z 2 b U Q Q P T b j f N z M z R 1 X Z 4 A G e F Q I g e R 7 + V x 3 A m m M m E z 8 + x 7 R W P / I I C u V 8 A 5 / f 3 9 s i 6 W a r 5 2 P Z C B y + + E z Y Y O p z x m e q a S s o v L K B V d b X y m 3 v X L p S E K x E r 3 o a y 2 V 0 0 O + 9 a N p n w A P O n b 9 O a M s U I e O W S I c v O K h 2 T C N + I z + 1 j i f a o h 4 l g a t a 2 1 g Z o Y k 7 t u H X r D r d 4 I c r N y 4 u 5 j o K i I s r L y 6 F 9 q 8 O U k 5 t L k y x p x k Z H 5 P r z 8 h V J o K 5 B J c N 9 4 Z z S L K + o c 3 A 0 a D U u A L X Q 0 D V n m J g l Z e X U 3 v 5 S J N E c n / u y o 5 O m p 9 x C V i A 7 O 1 v I h U 7 j 7 u 4 e + S 4 A D g + H 0 0 F r S r I S P u O V V K B Y J N i 9 c k r Q t T 7 i G l 8 q m e D C 3 l Y + Q I U 1 L R E i d Y 8 n 7 k A t y w 3 R 4 b V e m v N b R A J 5 g x Z 6 2 u + g 4 R m r j H k C N p X P 0 s C r J 3 S o Y U I q 9 d 6 9 u 6 m z o 0 u O j Q 4 N y R L A d Y E U k E i 4 d p c r i w m W H y H H 5 P g 4 N x Q q g h z S q 8 9 t Y 3 t r X A h h d 9 i F Y I C d j T r Y U a + 6 2 E 5 j d T E r K 4 s a G + v l M / 2 9 v d S 8 d g 2 V M s l 6 e n r l f A H / N o J o g d L S U p F g 0 A P R q V x d V U 5 F u e h Y T v y s V 0 K x J t i 3 Y o q t 8 K M Y y W T G 2 8 i E 4 R V Q 2 U p L S m j M k 0 s l R r 9 T W V 7 i M A m r + 7 m o e w 7 m H S T Q p X Y n 9 b v Z 5 j G O A 0 6 a o s 1 b N r G 9 k i N k 6 W A J 0 b J p g 3 g D H z 5 + F u l r A o n K K i p E l Q N p 0 E 8 1 M q K O A T O 8 P z s n m 3 9 D k b y m I M D q W a G s 4 8 b R S T w 0 0 E 8 T E 2 5 y M 6 G a V j f J + c D 0 l H J U r G 1 u j k i g u r p V 9 O Z N N 9 2 8 c V u u F 6 o f n p n A A o L m U S 4 X X P O 6 a v 6 d B M 9 6 p R S T s r G y 4 C r 5 i C u G C i f S 5 I k s 5 W 9 y 4 N l t q / X T d b a L Q J J 9 T X 7 a 1 a A q H z x 5 s Q i L t 2 7 b l m Y 5 Z 1 + j T w J o b b w P H b v o o M 1 1 B q l 8 / j Z 5 5 m b p 3 l 0 1 0 O / q l e u 0 l i U E b J v y 8 j L p r y p n E u E a d W W G K j g + N i q S a V V d v e z D 8 f r G R n I 6 X b S t L k S j T D Q c R y T G 5 M S 4 n I M 7 q K y u Y Q l T Q j 3 d U e k D N b H E C J Y F 4 D b 3 e N R Q + Q q + h n 3 7 9 8 j 1 I G q i o r J C J N f E 2 E j k m r C 0 s v 7 a X B r b a b y S Y D l 1 6 9 H b 6 k / a I a u w m m a 8 x e / s h A B g / y A o N t t w d 4 / P W u h u t 1 P c 3 4 f W + O j S x a t 0 5 O g h O a Y x O e m m o i I t M W I x N T X F l d Y a 0 + G r c f n i Z d p / c L + o Z O h j g u r m n p y g r O w c m m U b q L i 4 W C o 8 M D I 4 S C 5 W 8 d y h E q o r D t L 0 9 B R / Z 4 E c g 1 2 U X 6 B + H 1 I H R A F w 3 / r z G C 4 S 9 K v g W O y H G x 5 q p A a G 5 z c U + 0 U q t b e 1 U 1 N T I 0 t K F Y g L C Q p 7 7 X G P W 7 Z X E i y n b q 8 8 Q o V z t o j u r 6 X T c s l U k R + S 8 C C M O 8 K o X I y c v f 7 S T + W 2 A a r I C 8 j 3 N z e v N c 6 O 4 v G j p 7 T 1 I 4 T v L M T Q 0 A h V V i 6 M g k A F R e V F B Y f K 5 T K F D p m 3 R 4 e H h J A l Z W V M b h u V 5 o W k X 8 n C n 4 U N p c + b c r t p a n q G a m t r R L U E I U B U A K q e x R b r L A H G R 0 f E c Q H M z s 7 x f T y h A w f 3 y X b X q 9 f k 8 3 h Z q q 6 m o e E R U V t b h 1 Z e l q U V R y h n 8 V a u D M r 7 F W 8 7 L Y V M i b C m P E i V W W 6 p t E O D Q + J S T o T b t + / S n j 2 7 j K 1 Y X L p w W U j j Y c L v 3 L n N c D Z Y 6 M r l a 1 T E E q i l Z b 1 I o 4 I C J W 2 g 0 p W V V 4 i 6 Z m H V r p h t O q B j x M a q p b L n H t x / S N t 3 b J N 1 3 P c j J s K 6 d W u T h i m B v C B f I u C Z j Y x O U m l x P o X 4 e e F a t V Q D 0 I i 4 3 V N 8 3 X k i q R 7 1 q P j A l Q L L 6 d u P V w y h H N n 5 N B + u S + j V W w 6 Z P l r F F a b X I X 1 G 5 t a 8 t f U F j Y 9 P 0 E F W z 8 x 4 + P A x N T b U s 4 q W R f f v P a T 9 B / b G V E a g l + 2 S V X W I P l D A d U G a W q 0 2 w o B D A L a L k + 0 b 2 D G A / g 6 E B o F U w J u + M c r P C p O H 7 c S y s l K p + B o D v T 1 U b Y Q y m Q E y 4 L u 0 t z A e k M R P O s e p s K S c 1 l U E 6 M m T Z 7 R l y y Y 5 p q 8 B y x l W W 4 N 8 L R h H N e 6 e o R 6 3 s i 9 X A l a U l y 9 g b 5 Q W W h N p O S Q y o z A 7 J E 6 F e N V o 4 8 Y N X N E 2 U 3 t 7 h 7 F H o a K i n K V M k b i n o S r B e 4 e O U g 1 I B i 1 5 N F B B I f E 0 m Q B 4 3 d D v A 3 v r 7 N k L 1 P r s O d 8 L q 2 S s 2 m m M h S r J y m p b T U 2 1 e A I 1 o P 4 5 T O q i G S B S M j I B d 7 q C t H t D s Z A J c L P a G A 8 8 U 4 w Q R t y g 1 + u h H B d f d 4 J 3 k a 7 F c v r O y p B Q W Y U 1 N D 1 f K N I J L x 0 S S m O 5 x D q + g c m E B 5 k A c 3 N Q m 7 I i L T f Q 1 9 d P A / 2 D 0 m e z f s N 6 c U 4 0 N T X Q 9 N Q M 2 z P T b J M 8 p h / 9 + A f G 2 Q s x z x I i 2 4 i u M A P X / 6 K 1 j T a 2 b B B P X t B Z K h 3 I 0 + O D 4 l 7 X J I H H D m Q G 0 L B o m 0 k D k g U S D t + X h T 4 r P g 7 7 D G O n E F U B d P X P 0 O q a q M M E 6 m e u 0 a 9 l v l c A f V x Q C + f Z t u q a W B l S i p + 0 Q a 0 0 L / P + 0 n d 2 Q s Q D y S o T Y W x s g q X P i N g S N 6 / f E h X t B i / h A N i 1 e w d L p w P i F q + v X 0 X X r 9 1 k t c z D 0 s Z N e / f t i R B 9 b G y c L l + 8 K h V a I x G Z N E B O A K p d a W 6 Y 3 K N 9 0 o k L N f P 1 m 2 4 5 p s k E g C z x j c r N / j J x x U O 6 a L J 5 m f y a T A D I p D + H z 6 A v S 8 P 8 L M V R w r 8 H R 4 p d C J 3 4 v a R b W R G h R 4 6 c 8 o R 2 0 7 t i j 9 H 3 Z M b E x C R 1 d b 2 i 3 J w c + b 3 e v g H p L G 1 p 2 W i c Q f T o 4 S P 6 6 Z / / W F S 5 j 4 8 c o u r q K r 4 m E l s H n 3 G z p E C s X 0 V l u a h r O h I 8 G Y a H R 2 j P X u X k Q C c r 7 s / G N l d J a R m t b q w X u + 3 + / Y f 0 t N 9 O p 1 s R U 6 j s K U g Q 9 + S k r F 9 + N i v X E I + C w i L 5 P k g p j Q f 3 H 9 H F 8 5 f o 1 H M 7 V V U p O y 4 e s O c g G e F x R N R 7 X Q 7 b Z 7 w / 3 c u K s K H 8 l s o I m c x I h V j 4 C t h J G y o D s q 5 R E j f W S Q N E g N u 7 p L R E + p p + / o u f U M u m j a x K W W h w c E i c F Z B g 5 l Y e + z f x O a i A k A y F L B G w v m b t a p G q D x 8 8 Z N V J T o / B z V c q 4 N b n 4 P s z p C / i 6 u A 6 L 2 V V D y g q K e H 9 / D t l u y Q y w 4 y C w k J J 4 n K O 7 b D S k i J W 3 6 b p / I 1 o M p a Z G Z B M / T B G + A 4 O 9 N P p U 2 e J m y Q 6 + s k R + m x T M C I Z N f T 5 i F C H C g g P J e 5 F 7 D j T O 0 n X k t w C T S P 4 / Y k 7 c F P B m k L l 9 k U 6 4 x N M r E / W e 2 X E 7 K 7 6 x D Y B p F F 9 f Z 1 U I h T g Q r u T r n R l M y k s f B 1 B O n r s s I T y n P r 2 r E g f u K i h G s X D 6 / W J N 3 D X 7 l 0 y A B H k 0 a N 6 s Z z y 4 C 0 S 1 R S F Z Q A h p A K W 5 Z V V 8 n 6 H j f i / j m F r Z G w W z J y T G 9 W Y K i C b C Q U p u b k G Q b T 5 V N m 4 S Q J f n z 5 9 L j b g + P h 4 x P l Q V V 0 j t t c O w w W P Z z k 3 l z h p S 1 F x i U T F a 1 K B Y F W u R W Z F S B P w U z a o l a b F k r d 5 2 d I J W F W m 7 B A N 5 B H / s z 3 5 0 r e j K x p y 1 + l E l A g c v d g a i F R 8 w O v n C u / K p f a Z V U y Q R y K F 4 K n z + U C m L A k 3 0 h L L D G R B Q n j Q P 1 6 N x u n l Z 6 n z 4 K q v c o 3 Q t h q P e B n b n j + V c U x 9 3 c p e g n O h o r J S 7 r N n M u p 8 S H T b 9 + 4 9 k C W I t q k 6 K A 3 C 5 s 0 t Q n I E w M I 9 D s C r u J t V y y l u N K 5 e v U 5 X L l + n V a s W 9 r X h N 0 E k 2 G N Y o s D J 4 R R P Z e L 3 l C 7 F c v b e 0 6 U 1 2 R 8 Y f I 4 N y + 5 3 W l U c o p Y q 9 V k t b c x A D o f n z 1 p p s u A g V 5 q F x y H N Q E A k e D n b p h w C B + r G u a J a R S r 9 9 h 9 + T 3 / + 8 z + T / e Z 1 A J I B 3 r M H A / k 0 Z Z q y B n B a v O Q L x 7 q + Q b C R o X 6 u t C y p e B u q H + L 3 c v M L J I j 2 z l B 0 v B K c G 4 f X R i X s 8 M g I V Z S X 0 + / / 6 Y + 0 t n k t 2 0 W V Q m Q z L j y Z I + f U I z a 6 L W w j v q Y v / u L n d P 3 6 T f r 4 4 9 i w K g 3 9 z K A d + P 0 + w + N H 1 D 8 d o I A l 1 r u Y T l h Y C 9 I I W a W b Y j x 7 q Z D I D J D p 8 s U r C c k E O L P z y V 1 4 e A G Z j j S r g N K r H c r 4 N 2 c 1 u t 5 T Q m c u 3 q f + / g G p 8 F C h g J z c b A n n g Y 0 F m 6 q E b R 9 U x q F R F f 1 t R j y Z A I w S b n v j p j f d v V z R b 9 O 8 1 8 s 2 U r H c f 4 A r 9 I 5 V U X U L 7 n c 4 J h A x c f f O P Z Z w V n F / f / 7 D 7 4 s t B 3 v v y u W r 4 h z R O L Y l h w 4 e 2 C e e u 3 X r 1 o h 9 d f j w Q b p w 7 p J x R i w w 8 B F A w C 8 k F C Y r w E D E v H B 6 5 / V j C f V s a b X s A 0 I o u 0 V s l H h 3 e S r E Q v J I V I q 8 P N X H Y g Y y u C J b a z L s q v d J g C z w 8 V q v z M v k 5 c 9 c M j 6 D 3 6 + w d t P M S C f b I 9 v F K 1 h S X E S 1 c e r T g x 4 H j c w s v c 3 T K c b Q U Q z p + P r 1 G 1 q / v p k e d c 3 R W L B M j g G u k J u O b M o W C T 7 J 6 m t 5 W f Q Y A B t u c n K C K l l 1 B P A s O 1 5 2 y B C T O 7 f v 0 + 4 9 O 8 j L k t A 9 6 Z Z O a w 2 v x y P E w 3 0 i l f T 4 + B g h + h 0 q L r 5 j 0 J e 4 Y z k d I D O c p G t B F M J S S G Q G h M q l i 5 e N r V h o M j m N D K 5 m 7 K j z S 0 5 x j c s d L o n M R g p l X d H R Y o + E G 5 h M O 4 R M C N + B E 0 A T H x X 5 z O n z 9 O r R e T n f D L 4 s a i g O U n N 5 c g P / 0 p X b 1 N r a J r + D f r D 5 O Q 8 N D A z S q i I P N Z Y i M g P f Y i G v t U j O h w c u n k w A J C j I h N h D j O S F Q w W d x 7 j G v P w c U R X v s / 2 F v q + O z i 6 a N R w U O u p c 2 U 8 k 0 R 9 Y 4 j e h i p Z a 4 Q H E 8 T Q s 5 + 6 n p 4 R y F r e Q 2 7 0 w C D Z V Y m 2 t G K e q 0 q V L p 4 + b v d Q 2 a K e h 6 V i v X V N Z g E m g w o w w W w d S h H 2 6 f p 4 u X r g s t l I l 2 y 3 o 0 + n s n 6 W S b L 9 U Q r s r l 2 Z 9 R E N T N o m j 2 7 Z K z Z 5 h B i K X n v P v e f x W K s 8 L U l l e S G L 4 c J t n T p + h k 9 8 7 I S F Q C I b V M D t M E O m B i I 9 U A I 8 e + r z e d P f Q / n 1 7 W N p 4 J A g W K j G e a 2 9 f P x X k 5 1 N h Y b Q j G I 0 E J C A a C c Q k g t g I o 5 p x x t p o 6 Q I m 1 P O 0 J F Q o e y O r P M t T 9 z S O r / e x f R E 9 v 2 P U R l 3 G z B r J c H i N l 6 5 0 J l Z p I K F Q m R E L h x z o B + s n y M e V r b i o k K 5 3 O i g Q R i J J C 4 W C A c r L V o S E Z N u d o A M 5 F c A e u 3 D + E m 1 m u 6 i 4 t E R C n 2 A j X e y M j T L H k H z 8 B t R D q G c Y Z G i e n A 3 A c 5 u e m R H C a G A f c l H k M 6 m e P W u l x q Z G y s 3 J l v 2 Q T l i i M Q O h Q C a Q 6 t m z 5 + I Z n L D E x i y m C 9 L W K R E I L H S V L x W 9 E 1 Y h g C 5 v I x O Q j E w A c k e g m o J M w I M + l 5 A J C P E R k A m o K b b I 4 E S U 5 Z I J K C o q o o + 2 b a E 3 P X 1 0 / u w F 2 r J 5 E z 1 8 8 F h U N z P c 8 1 b x W I 6 N j V E Z q 3 7 w C q L i I 7 O t H r E L s A J n r C m A N G 9 e K z c 9 O r F B J u D V q z e y x H E z s F n N k h j u 9 3 R F W t p Q r r z y i J q n y 1 I B G w p Z W 3 k R g 8 r 8 k I y A x e R l B a x a L Y Z c V 5 h 0 k D h y U P S 7 b T H D 6 + e C O Z H t K v 5 e j U F W 8 c a W 4 Y w w w 8 s m 1 u S 8 j U Z Y R T t 5 8 h P 6 i 1 / 9 U m L 7 d u / Z y S p a r D o a Y K b D l s N Q e w D j p D Z t a h G H z P D Q i O y 7 c u V a w l H E g 6 z C A d W m P H 4 g p 4 b 5 0 Z 8 9 f U F m d + S 3 R I H h r o T v 7 o M v 5 x + 0 L r 2 2 / Q u H v X A D 2 0 9 q R O 5 y 7 C f Y I X A u a N y 4 d Z / 2 7 d k h n b f o V 0 o E q E u X L l 2 j Y 8 c O x d g o h 9 f 6 p N / H v M 8 M 7 Q X s Y n U S h N P 5 8 8 z 5 z Z c L S B f k 7 8 v O d k U i w j X w K G A L + o M W O s L X 4 E o c 5 8 u q m p / t n g E q Y 5 U R H b X x u H b 1 B h 0 8 p M Z 9 o S u g k E m X y 4 S 8 c + c e + f m z 6 L h e t 3 6 d B A C P j Y 5 H u h B G R 8 f I X r F a 1 t M J a a n y s b o u 5 F m q Z K o u D I q d Y y Y T 4 G Q p g 8 q d j E w A b I Q j R w 4 Y W 1 F c 6 X B K z F 0 y t A + p m o x Z D 8 3 J K K 9 0 J v 9 M I u B e 0 X g g O P e r r 7 6 l i x e v y D a u + / 7 d h 8 Z Z U W D / s X U + u d 9 k Z A L g Q I B L P B G Z A E g 8 j X K c x 2 R C t M b u 3 T v J 6 X L S l q 2 b 2 X b y 8 n V N S G d 1 m N X N 4 e F R / v 3 o v a Y T 0 j I 4 N h B Y n p q 3 p S a x K 9 o z / 3 Y v G A Y L J u s A 1 j F 3 i T A 4 b Z V O 2 X j A n r r M Z H z S p 9 Q z S L h Z b / R 7 0 E e F 7 e G h Y f G 8 I Y Z Q e d 1 y a d + + P b R 1 6 x b J 6 4 C I h 0 M f H 6 B L T D A M J 1 k O k j 1 L e F B f d U V T M O u r y 2 d 7 C j k r c l g y I j x r b n 6 O v B 4 v D Q 0 O 0 o u 2 l x J j K G n L j P e V T s V y 4 W H 6 q X z z 1 m b x L K G F R t F Y j G T w v K k + m l i g 0 t y 7 9 5 D 2 G s M j E g F S A R K q s r K C f 4 9 t h Q Q E + S 6 A + 6 k J P q Q t W 1 q M P Q p Q 0 9 C p a 3 Z f I w o D K n B B Q e I 8 E o v h 4 Y N H t G 3 7 R 8 Z W F N 9 + c 5 p O n D w e C e z F b 0 5 N j F N l T a 1 E v 0 M M 4 v m h M x f v A R 2 7 e E 6 v X 3 e L E 8 O b q z q M 0 w n c p C a g 2 Q d e U N F 0 0 U h E J l N E E D W U x J I J l Q 8 z X 3 h Y X d m + f a u x N z F e t L Z T 6 5 T K A / E u Z N p Q F a B 9 T d F I 8 E T I s n r J O n B B 1 q E 2 r d + 4 X t b N w L 0 6 n b F 6 H K Y V T R T 1 k Q o 2 t G y I a Z i A l y 8 7 6 Z P j x 2 K i 5 P H M Q C a M G p 4 2 e f J w D v a B X M j q 5 P M r T W C y D 9 J t 4 f v 7 k E v a q X w V T e s T k i c R E K w J w I 6 A S j 8 x O S m d l 4 O s k p z + 9 i y t W d N E e W z M m x O c J A K y u x 5 o U L F r + C 7 3 2 I C s L x U v B u 2 L 2 l u A J + S i U P U x Y 4 t V T V b 5 M N x e A 2 o d o h r i s x b V 1 d W K 0 2 A 5 y H K 5 p A / L T K p V q 2 o W k L a V G x Y A Q z e Q f 7 2 z v c 1 4 F y p 9 M 2 b t Q K T 9 m K V R 9 s + O D y d 8 h x 9 y k U Y 6 n Q r b v f K y U i H V s b W z t K 1 U Z U 7 F u C N 0 W s q w h / J y + v 4 P v i f 7 U w H U q G v X r s s 6 B t y d 2 G y j P Y 0 + S e L y X c J m C U l w a 4 7 R m Y p 8 f 4 D O R G Q G k m D C M d D G N k w q z y Y e c E w g W B d A 0 C y + x w x E o M / O x O b h W 9 2 8 T k i I Y S W I i w y F Q z I A c 5 Z N U t i V V d U V C d / h h 1 z S T u V j r S K l C g N J o j 1 Y s D n Q A Q r V B A P u k j k X k g G q 1 + z 0 n O S J Q F w c 7 I O i 7 D D t b V S p l p N h D c K R u C w X Z a E O i Z u D K v W 7 f / w D l Z W X C r m S A Z m Y E I L 0 z d e n j T 2 p Y 4 g l 4 T d f n 6 I H 9 x 9 I C r N t 2 2 L V 4 N m 5 W R k 4 C e j n 3 / X y p Q z b K K + s l N H B e E N T 0 y x N + X j r g J 1 G h j G D 4 8 J 3 + C G X p d W c D w B x q n 5 C f F S r 3 O L o Q x k e H h Z j G S r N u w A t 8 b z H I 4 M C U w G I h s S Y T V y w X l s Y X D Q J S y L Y w 3 N 0 8 J B K R / b D H 3 9 O f b 3 9 9 O D B I / r 2 m z M S 5 Z A I I H 9 j Y 5 0 4 B 5 Y C D D r E x G o 1 t b U L 1 E l g s E 9 1 8 G r A 4 4 h J C a D q I f M R n E R C N L u K Q k e / 3 a x l Y Y b c D x 1 p Z 0 M Z j W N S I D V x Z Y F i 3 d 5 9 u 6 m c 1 b u n T 5 4 l z a K a K h B l 8 O m n U d v G D B A G H b V I 1 Z w M m 2 o C l D V x k w 6 v m Y v k v T M D O S w Q c 6 f R + f A M X b 9 x m 3 K 4 c q N y T r L 9 h 4 x K y E j 7 2 f d P y D n f f H 0 m I X G Q w u z e 3 Q f U O 2 m L z E W V C i C V I H 0 T f e f x E 8 f E N Q + A t F D x y j E U n 9 f D f H 2 Q / r h O a I 0 g F F O K R s H 5 B O / w Q y 6 W S 4 / b l 9 Y s / g u H z 9 H M R r p H J I a 8 O I N h e q l V M L S Y 5 g S Q w P P n r T H Z i Z a C r 7 8 6 T Z / / 4 K S x l R x I k Y y Q p G q D 1 G Y g 1 R i y y Z o R 4 N M S d S g j v x 9 e I I g M Q x / 5 y W t q a h a o f L 0 s t R B + t G 3 7 V l W 5 + T n g 3 P a 5 N e R w q m E W G P t l 9 n i + D e f O X q T j n x 4 1 t q L A o E P + B f H w I Z k m p r j x B / z k n f d I J l k 8 8 9 u d Y Z q Y 8 Z L f 6 6 G A 3 0 M H 9 6 V X t E T a q X y L Y X O 5 y g E B m w O e M D M k e w 9 z L t 4 9 n C p C o d R s I e Q b T 0 Q m A J E E 8 U g W n V F Z V U G n v z 0 n Z L r C t h s k b S L 7 C d 4 4 Z F 0 6 c / o c n T l 1 l v 7 v 3 / 0 / U Q t 3 r o q O n D X P Q P 8 2 Y J z V J 8 e P G F v R o S A I T 7 p 7 9 6 7 M C I I p R U P 8 j M N h N V E B p r j B B A R 4 7 t M e o 0 s D / / h 4 u i H 9 I i U W g Z f 1 j Z s 3 b 3 P r P i D B n 2 b M e + Z l 8 B w G 9 i 0 H q N j v i q J C N e B v M T x j Y x 6 A 4 8 R Z V E s X z l + U h C r m T t x 4 Y K D g y e 9 9 S i e 4 f P G r X 9 I v f / k z k Z I Y G q I B Y t z v i U p s X z B 2 3 J R G f 9 + A J H 3 B M X 0 c k R 4 d f b N 0 9 O g R I c u 8 D z n V P T T l n q T C I p X X D 8 N C A C E T C q t / W C Z 8 h x 9 w s V x 6 8 j L 6 V N M A P v v a p C o f c u s h H d j A 4 C B V m y Z m B s 6 f u y Q t L + L O 8 N l k s 0 8 k A r 4 b q h X 6 e t 4 F N 2 / c o n 3 7 Y 1 W + R L j z 2 k G 7 G 5 c / r M M M k E F P S R q P Q O 8 F q l h 3 R G z O Q b e V J u Y h a X w y C U A y n N j g o X u v r V T s b 5 N O X q h 5 m M M K L n s 8 p 0 f D p b z P U P l 8 8 / T x 4 Q 3 G J 9 M D a d c P x W a C 2 A q J g C x G Q D y Z A J t h R C C b K w b L L Q U Y B l 5 e H p 3 5 b 7 m A D Z I K M H T k Y Z 9 D J I T R X i w b y J a U D J t b 1 t D 4 n J V a B + 1 C J m A x M i E l A E g z P G O h r J w c X k e j F h I 1 E L M v F h Q h 6 S a k k 9 q P E n l v a V L S 2 s t X Y O S w 0 7 B a k t e + 6 t o a Y 4 1 o 5 8 7 t k n M 8 V b S w + j j P h v e 7 I t X v Q B 6 + 4 S l V w Z c a l Z 4 I a E s w O t m M n U z a r v Y 2 c i T I m 5 E I I I r H H 6 Z T z x 1 C G M x l B U k P z x 6 W A V a 3 + y Z V o k 8 Q S R 3 j 9 x P 3 / j 7 0 k n Z O C b N w m v K k f n v m O D d I u K 0 f b U m 5 g s N b i O T + U k H e A a i I q W J X v X K C I C p 9 y C D X c g E v 3 8 U r t 0 Q V Q 1 / Y 6 r I g l e a G q K a 2 O j L E A z P e v x W Q P k b p H g d 5 k P U o I M 4 I q H 6 v R q x i O 2 G / l l L p B m 6 c 0 u 2 f I k S 8 2 u d / S + d t S U m x s a Y A g r 1 4 0 W Z s L Q 6 7 3 U a N j f X L i k C I Q R J V N R F K c q P B v I 9 Y / X t X H D + y h + z 9 Z + n g a o 9 M q g 1 b E u O b N D D j f Z 5 r c Q I w T R R R u L Q N W i X U K M h k G h k e k v l 5 Q + G g F I y J E k n F 5 0 X f W 3 r 8 S z s J Z Q 9 P L i A T c H S j V a a T S R Y h k O g z G L I A N 3 E q Q C u 8 t n k N 3 b p 5 R 6 K u l 4 O l e g q R B U k D / V v v i h M n P 5 G 0 y 9 1 v e i T q 4 9 q V G 8 Y R h R l v s u o C t Z C L S C d W 5 a S w J O L n Y J F Z Q I y U B I Z k U u u h R V X w D x V p Z 0 N Z Q 2 M J G 3 o d p X D t i g p i N Q M q S q K I c n w N s q q a Z x m M B z I L n T 1 z U f J 9 I 0 4 O 0 R e 9 v X 3 S r 3 X 9 + i 2 6 c O 6 y T A 6 d C s y z F K Y C T J o N y Q F 0 j d r p / D u O w 4 I r / i N W d e s b 6 q i o s J A c K R F c q X D a J t J k Q Q E x g y y J k P h S H V M p C d Q y S B u r + L m a 3 l 0 6 F G 5 y E u z 9 4 A v / Z V a Z p Q 6 S k G B o w 8 H D B 5 g A F 4 R E q W D d + m Z 6 / e q 1 S C A z E C t 3 + t Q 5 I e K n J 4 5 K k K 3 + v Y a G e u n 7 s d t s d O z 4 x 6 z 2 + O n a t Z t v / c 3 l 9 G W F 2 O 7 R Q F R F 3 + S 7 S y o N 8 / U m 6 p M C c I p 4 7 E A i 3 l B F b X f O N 8 o S 6 h 6 i J 7 C u V T 0 Q q 2 I D h s + b 3 9 u H X 9 L P b c 5 F 3 r I B X c l x o 1 B n Q I B D h / d L 9 D Q q O W w F Y L H K 3 s D 2 0 c T 4 p A R 8 I r X w V 3 / 8 R l T H k 9 8 7 n n T Q H v q x M I I V w N A J j P j F T O 4 Y 3 Z s M m E R A V 8 p U g A S W R z e q + 9 P Q H b / v C o y x 2 r j p 7 X 1 E c q 1 y z S C R t o 8 U c R B u h O e F b c y + I Z K J 1 U A l o Q I s A W 0 J 3 9 8 H X a 4 + 7 0 z t 7 X 1 A m P T W S G c l X q S 5 g r Y U d F F J c Q n 5 / D 6 Z 1 A y Y m Z m h 1 u c v x K u H P q h k A J m Q u w G Z U i W r K 1 e G t w E h P t v j h o 4 j 9 1 1 f H y I 1 N k r A q B k I D y o v r 1 D G O 9 8 A r h u t O 6 a B A f E x U Z v N Z p E c F 0 N 8 L e v Y Z i s u K Z b c E U 8 m a 7 n S q k Q q O l 5 x O c A z Q 8 O D y a 5 1 W j G E J r F W t w D y b D V 5 D K J A G o M 0 w a B f H B L 5 w W 4 q c s 7 J o M M r 7 S Q d u n 4 f y j z 9 4 A d v 7 8 T + 0 M C E 6 k o 7 Q r m 9 V R Q M W 6 V y a F I B g a 4 / 0 J G j h 2 V y 6 F Q i E u J h n q A 5 F b g n p y S O L T 6 f H a 4 J I V A Y n 2 Q + h u S S 8 S F R q Q K j f b s n F E H h 9 o a n b i l A 5 e / o f E U 9 3 T 1 0 / N N j M e p y M n V P S R p + x i B T E C m v Q a i A 2 E 0 g F t Y D A R 8 1 2 l 9 S T m E 5 e X x e u t s V k g g J l B / + K P F U O B 8 y 0 s 7 L B + Q 6 E O a y 0 M W 7 a d / 3 J Y D U l e V a V P V K B D g Z H I t E C S R C T 0 9 P w u S Q M P 4 P H N g n M 1 d 8 / d W 3 K j y H 7 T v z p N J L h c u k 6 S H H 3 / W 3 D K X X g G 2 I q W t 6 e v u o m S U e 7 D 9 c D 4 B m K K n t h I Z K F / H q q c Y L S 7 P a h 2 U p S 9 0 H P V Z y W K L E K y 9 L 0 1 T M a I j S r T h s X n m p q B J m 5 0 T b s O q v 2 b 5 9 m 6 h 3 y M u t A U 8 e 1 D 8 k a H z 8 + C l 9 9 e U 3 Y m d p O + j 2 r b s L c i i 8 D X 1 c S R c D k k d + / o P P Z N I 2 X P i a N c s f y l A Q N 9 x + x m O R n I C L A X Y S p v 8 8 / P E h a m x s E K L D 9 X + V b T 2 k K T u T k E x K h V a u 8 S h p t K M h I r X 0 k q X X q 1 E M M A y y q q 1 s L E i u P f s 2 y 7 t K t 5 K W E g p Q B v J C K X X 6 9 H m Z n g W S 6 u a N 2 8 Z e Y h I 9 k T 4 n J G j c u n U z H T 1 2 R D p 7 4 R J + z j a W O a H j + w Z m D M x L c a R v M i C y A S 5 0 r d 4 C m F j N t C m A 9 E E i G r j 5 M f P H 6 t V N x h E F N D 6 z x f s S z E v F X w S b S R Z a O m E 7 S i b 9 z D W R F K m C 4 n n E 8 u 4 b K 9 t W k F C B J a c Z + F C Q p m 5 z 9 F i r v p F 4 H D p 6 n L Y b k y 5 D Q q C C Q V L V r q o R M m l g K D s S 6 2 P Z 0 r J B k o s s B f j t f M P x 8 T b g G s w 2 y 3 K x v 2 G O / N 3 n j C 0 F O B R A s i / / + A 2 9 6 n o l I 3 v R 6 Q o n B x J g x g O p m V 0 5 C + / V z p c H b k Y d E S h M G P H i a f I Y R N J k M t Z B I i E S 7 C s u Y V 5 P 9 M 7 S o a S l 2 x y l v G B S t Z j c g p p x r c s l / U N D Q 0 N U X V M t a s 8 3 X 3 5 L l R U V U l n M g K t X R 1 b 0 9 v R L l l S d + W c x 4 D O X L l 6 V T t 5 U k I j 4 S w U m 1 o Y X 8 v O T s Y Y + 7 u j L B z 5 a v a a J m l g a Y S A i U q P B g 2 e e m g a 4 3 u W Q G e v j A a 7 7 5 R J B J k W c i G Q S t U 9 L K X U M y + i 2 i V g s m W B D b W x p S v j O 0 q G k 3 w B D U w n L C 1 R R D m Y J 8 L s v L 1 N h Y a E Q C C n A f v H F z 2 S M F F p t Z E O F 7 Y R j m z d v F L V o c G C I n r e 2 c o V s l O k v t d G e D B h B i w x A 8 W 7 x Z I B L / l 2 B R J a 1 t d W s S l k W J O 3 M y 8 s X K Z s M C A S B 8 y F R a B G e g w S z Y m n 0 K U W I A i K B L L y u 3 e a a Q C K R j G W k Q E I F / U w o t h X j 3 l W 6 l L R V + V A w z A H 6 O l 6 y G f n N 3 x O P 2 u N H T y J E Q y 4 + J L H / 3 m c n J O r h 7 / / P P 9 C p b 8 9 S X V 2 d Z I 8 9 c e I T O Q + p u n q 6 e 8 U z B s 8 f x j C B i K h c w G 9 v T F B W / c c p q 3 C / / 6 e v q L 9 / i N d S O z 8 R Q H C z u r q + M k A O E 5 e h x i X D s w E H n W 9 f 6 H z A 5 Y t 0 Z y K J N I I k i p F G m l j Y V s 6 G W P X P K C B a h G A s 3 c P p q + 6 h W K 6 / e B 2 r 5 6 Q Z u o e y y G p 3 s L R w S B J L r d Z l O 0 N U H W 6 T 7 L B m Y J 7 Y 3 J w c U Z + e P X l O x 4 4 f E d c y S r x b G 0 R y s 3 G P P H U j o 6 P U 9 r y d c g u K a D J r E 2 1 e X U z N F b F E j g d m e 7 d Z b V R e s X B + 2 6 V A d z g j L R q S T W L W C 0 R 3 1 N X X 0 c 1 e N f D x w G o f 5 b m i r / r F o I O 6 J x Z 3 D C i 1 j g k F e 5 R J g W 1 I I p A n I p E M s i j C B P k 5 o f 8 J + S N 4 6 f c x 2 X 0 U 8 H v J Z 4 z Q / f 7 n B 1 J O t f Y h w n K j L b 0 J 9 Z p b Y I v V T j a 7 U w h l s a h K B G I h t V c X q 0 p r 1 i p 3 N Q i C a S u h B i L o F Z W z r n 6 V z M i H a S x T D V 7 9 3 3 9 3 n l a t 3 U L H t l f E 5 G 2 I x + 9 + + w f 6 4 Y 8 + X 3 J Q b D w w b y 0 G 8 O X l 5 0 W c J 7 g / 3 A N m G A y U 7 q Z p r 0 U G E e p Z P R I h m 6 9 1 P o C W V k G k U k Q i g U C 8 N B E J S z O R I o R i t Q 5 D 5 b E e 8 H l l 6 A y i I 0 C o L / 7 y M + P b 0 x N p r f K h N F Y r v V 1 C Y l A 5 D A k F l e z M C 5 f M G 6 v R 1 f k q M j s F X O a l Z f A C w s V r W V K l / + J H e 8 n X f 2 d R M s F 1 X V 1 d + c 5 k A v r 7 + o X 4 Z k 8 k 7 g 9 T 2 S B B Z f + D 3 5 J n s k / s p E R k w s h m D D L c h T w V o u I p D 6 m o c G Y C 6 X U Q S c i k 9 g m p I u T S t p J a Q r I r i e U j l z P x O 0 q n s r j M T x M o F U W 9 b G U P c E U 3 i D V g 2 y 4 V 7 V 6 P Q y Z d N g P n 4 X x 4 x l L F y M i Y O C 7 e l l Y M 8 X c g A C r u U g F J q o E c 4 8 3 r m q X f K J G t 5 G X p c O T Y U Z q a i U 4 o o F F T o L L W 7 m v y i 7 v 3 x Y A a F A i J J D a R D A Z U U k o V g 1 B M I j k e K V H i g W i y L 8 A F p E J j h m f P p P r J z 9 J b O g F p 7 e X T p b Q Q N o C S U t I P g k r D h w A E n w K Y 0 / b K 6 0 J q 7 Y l K r P a 2 D p n b C B U i V S A X B b 5 / 4 8 a N M i f T Y q i u q a H 7 9 x f O L r g Y v v 7 q l E R t o B L D P a + C d f O p L D e U M P 8 D 7 L R z p 8 / S i a 0 q B t H F 5 4 B E K J t r o / e F x m N k R i X C j J K E b S a s m y R T h D h Y c h F J Z C 6 G R B K 1 D 0 s / 1 D 8 k 0 u R r S / B u 0 q 1 Y b r Z 3 L 3 w L a Y i 2 V 3 6 y 2 B x k Z 1 v K a o N N x b Z V C p 4 4 V B 5 b y E M H N z g o 5 y 2 5 x 9 + 8 6 a G C w g L q 6 u i i H T u 3 c 4 X 3 J o 1 g b 3 3 e J h L q 3 r 0 H b K i f l M g B S B 4 s 4 z P a a m A o B P L w r V + / j k p Y n X v y + C l t 2 / G R T D e z G D A Z A h w W R 4 / B + 2 j s N A E k C o b C d L b V G Z F Q u O 8 Y 2 0 k v m T S K S N g 2 C I R t T S I Q i N d h N 4 F I K k P s P P 3 V r 3 9 s / F p 6 Y 8 U Q C t O E d n S z P c S E g l S C 1 w / z F V l t N q l Q q W D / a h / l m z x l A C o T + p s g y Z D y G L Y M 8 P D h I 9 q 2 L X b o B m Z U 9 7 J x 3 v 2 m V 4 a L 6 M B Z 5 F a H t I J k u 3 7 t B p 0 4 + a k M U A S 5 4 M F D B D g 6 m T E C 9 t M T x 4 R w H S 8 7 2 M Y r S z m C Y 3 p m V q L s M a 4 L T p i 8 / F z p 4 E a z i m 6 C 0 8 + d 8 v s g T Y R I 2 O b 7 i x I r K p l E n c O 2 E M q Q S l y U M 8 L H h E J R Q z U w A / 4 v / u K H 6 k L S H C u G U E B r x 7 x I K S v I J K 5 0 E M s u 3 r 9 U Y R 5 r h K k t M e E Z v G v d P b 3 S V 6 V j 1 N A / h U x I q I A g x 7 R 7 m i b d b t q z d 1 f k H A B q 4 a O H j 6 W v 6 5 N P k H l V D R N B h c S Y J + T B A P F Q 0 S G h t B M D 0 f I g s n a i L A V C G v 4 h j D r G d w 9 P E 9 1 / g 4 b F T C g s Q a I o m a K S C c t Y B 4 S o d 5 p Q c J e b P H u / / u u f G r + c / r D c e t m z Y g j l 9 4 d Z 9 Z s z C M W S C h K K p Z X V a p O S i g o I 4 x 3 J I X E q h s B j 1 C 6 A C m r + P D q F M f 8 s d q l j c N k b B + O A S I l z Z y 7 Q x 0 c P J x z u E Y 9 r V 2 / S z O w M H W M V 7 m 2 z K 2 p o K a y X I G t 5 W a k Q 5 n S r y q U X I Z I Q y y C T E M j Y j p N M y u m g p J O 4 y F G 4 I R B V T w g 1 T 5 t a V t P O P Y t P q Z p O W B F e P g 2 H g 2 u 0 V A b V m k o r a 1 Q M r d p w l V M n J w G b G u J u h 2 f Q W q f I B J j J h K E g 2 9 m 2 g b s d + y G R k p E J Q I f x D 3 7 0 f b p x j Y l i c u M n w 8 a W 9 V T G Z E g 1 t E k D Z A K f M H Q e g c E g S s 8 E 7 x f C 6 K K J Y x Q h F t b 5 G e H Z 6 e O w n 7 A d I Z U u m l w + f r a + F U U m Y E U R C t i 8 o Y A r h H r h k c 5 H I Z d B M A m f U S r R 2 x C y u O j S y 4 U S A s P j Y f c s F S c / + 1 T s p K l p 1 s E W A f r I M L Q e n b b j b B O l A k W m M N 2 5 f Z d W r 2 7 k e w 2 y x A 7 S s 1 6 L c d + K G C C L I o o i D p a K N L z U p B G P q S K P m U C i 6 r F 0 g o Q K s L r 3 b / 7 m F 8 a v r x y s C L d 5 f G l Y l S P 9 I h F J F a k o X L j l h e 0 A t Q e F / / C H k m N s 0 s 2 V a a F b v a y 8 P G Y / 1 q E G 3 r p x m 8 b G W S w Y g D M D X j h I J t h c V d V V 1 N W B Y R Z q 6 p 1 k g N R D u i 8 4 G n R E v B k g j 5 Y 6 I A N s O t h g k J y K J C E 6 + 8 I e O S c i i V D 4 u J J G i m i y j a W x H W Q J L M + K 7 0 l 1 3 O r i 4 8 L P k 4 l V V V 3 K t i k / 7 L h n n + 7 F c r u j 9 + 1 N c R r i / u N h C l t s r D Y p r 5 / Y V a x C w a W O y i o 2 l a h q y A e K J w X 1 D Z + U P x E 4 L f N 0 a G 2 Y v v 7 y W 8 r O z q J N m 1 s k N g + e O O S I 6 O v p p 5 p V N d T W 2 k b H j h 9 j 6 Y L O 3 L B k s W 1 9 3 k q 7 d u 0 g u 8 M u / U k g A X 4 b y 0 e P n o h D Y n J i U j K 4 x n v z 3 G 6 3 T N B W V l Z G H S N W K r I M 0 4 G D + 8 U G g 8 p 5 9 c o 1 V k / D N D Q w R D / / 5 U + j B O M l V L y z s J u 0 E y L G G Q E y q S W 2 t d Q S g o G I T B w Q C + 5 x k E t L e S W Z W E J 5 5 7 m x 8 t L f / O Z X x p W u L K x Y Q g F 3 H w z G e P 3 g Q h d H B Z w U I B c I Z T g r z M Q C t M 2 U 6 w z T x u I h e n D v o U y L 2 f G y U z x v Y 6 y K z b L U w d i j D W z z t L 1 o l z l q F 8 u s F A + Q g P / T 6 O g I E + w p V 9 Q g F T K x P H N z V N / Y I F 6 6 r V s 3 0 Y 0 u p 7 j 0 Z + f m y T M / L 0 P 1 k c Y M U R R N / J t o K B R J w j Q 1 H 6 Z b r + 1 C l l g i L S S U F J F O S i I J q S C B e F v U Z C 6 K U F z g h D B U v b / 9 z V 8 a d 7 D y Y L n d u X I J B d y + N 8 C k U c G z Q i g Q i 0 m E S g g y K V K x x I K X z p B Y k F J C J 1 4 / 2 u w l p z 1 K M G B w c J i 8 X o 8 k P N H 4 8 g 9 f y 8 T S y 8 X Z 0 + e Y s J / E / A 6 i M j C I E R n C M U J Z E V A V k A I J P Y + J K 1 6 R 6 X 6 3 j c Z n Q V S D Q D g 3 Q q A 4 Q g m B 1 F I c E V D p I o R S E i p C K M O r h y k + j 5 8 4 S E 1 r o v e 9 0 m B F 5 V j J Z d u W S q 4 Y q p W V y q J b X r E J V O W R y q R b a V 4 q G w s V N 0 R X O q E 6 q Q q s K 7 P T 5 a C i o q i K h n 1 5 K U 6 K r b 8 j v t g q t t L g 6 A z 1 j B M 9 6 Y M j I U g 1 r B J i x D F f l H F 9 5 h K i q a k p I Q j W z 7 2 w 0 d i M E V b E x 1 V R 9 2 W W Q u o e o / c r R e 4 f S z w b X m o y G Y 4 I T a q K 8 h I m U w P f R e J n v R I K z M Y E u 1 d O c T l t V F O Z y 5 V E e 6 e U L a B U G a 4 4 R i h N p D J h a V Q 0 V E K / P 0 Q X 2 x W p O j u 6 2 H a 5 L k k 0 z 5 2 7 q F p 4 l g w Y K w V X N 8 5 J F W Y y / e H 3 X 9 L O t b l U X p x N V f k B W l P q o x d v J i X R D N Q 7 M 5 F g P 6 H g + h A J g Y b h b K u V r 9 s g i C b H g m L c F x + P 3 m / 0 3 i W k S A o 8 e a r j V g 3 N U N E Q 2 V k O + r O f f Z b w G a + k s u L c 5 o n Q U F / M D 4 I r o p B I F e 2 x U h X K q H B Y N y p d t C I G a d 4 b p K v t J I 6 G v f v 2 i M N g 1 6 7 t Q o b 2 9 n b p f E W / E Q i G 8 x X R E h c z k V A g g T a 0 b K B s l n q + Q I h O P b f R e Z Y 2 F y / e o B F P g X x f s u L K z q F T T 9 R v 4 l p F E h n S T E s l J Y 2 M E k 8 2 b E t R z 0 E / G y W Z D J u J C 0 Z G / 6 u / / r n x N F c 2 L H e 6 + l e 0 D W X G 9 R s d b C e w v S Q R F A 4 Z T S v r 4 q C I 2 l O I e p B 1 t m d U B A S 3 T V x g S 2 0 q H p Q E K N r W g T N i w 8 b 1 k e 1 k Y O 7 g K 4 R E e p v / U l / / A L 3 q x E Q H b q r b 9 D H 1 u F 1 8 n p W K X b P k G 3 p E l Z U V E j + I B I v 4 r M 7 / g L z i l w z J G W s z 6 f U o s a O 2 U 5 R o I J S Q T 5 P M a E y 0 5 F a S X J H p b / 7 D X 8 k 1 Z 8 D v 8 G 6 G U D G 4 e q 2 d A i H W h Y 1 Y P + V G N 4 g F 5 w S v R 5 w U X I m 1 o y J C q v F 7 t H t 7 s z g m k D n 2 w I H 9 E s u n g P O M 1 Q T Q J N L r q M C X L l 2 T J c Z P 1 a z b R w N u K 9 k s Y d p R 7 1 M E 4 Y K Z F p G f H f 1 S O v n M h X Z 4 8 h S Z N J E i x N J E k m 2 D W E I g L B W x h E Q o T C g c U 1 I b h N I q M c h k o b / N k C k G G U I l w J U r r e Q H q Y R Q 5 v 4 p J a m E U E I k L i Z C a W l 1 q G l W o h g Q 8 Y A 5 o 1 D J o 0 R K T C o Q S C F K K K z / 3 e 9 v 0 G d H W m h 8 f J w a G x q E H N i v y a Q L J N M Y n 4 P R u w O 0 U f r W 5 J h B H C G R b C s C q e 0 o g S L S S c i E d Z N k A p F E z Y M N 5 Z W O W 7 v d m i F T A l j u v s o Q K h H a X v R R T / + k E A p k M v d P i c q n l x F C R Z e Y m O N w s x / U 4 W 0 1 N 5 V K s 2 w m U z y r D C K Z / n D 9 p 6 / u T N L + Z h s V F e b y L r U v n k z R E q K 7 b + w 0 4 8 E 5 I J L 2 P k Y J F J F O s t R k A r G U j S V k Q p y e S d U T F Y 9 J B C K B U P k F e W w z / Q w X m U E c m F A D 6 k 1 m s A C v u g b p Z e c Q S y H 0 U 4 F Q k F h K S i 2 U V G Z S W e g I C G W s g 0 Q P H j y m 1 W s a e d 1 K U 1 N u G h s Z p y 1 b N 0 U m W e O 6 b w L I o d Z a u 2 f J Z Q t Q Y 3 W + E A T / c F A R y E w c t c 8 f D N O N T s x n q / a D O D g n S i J j 2 y y Z e B / I o w i l V D x F K B B J O W N A J J y 7 a / d H t H u f y r y b w U J Y 7 m U I 9 V Z 8 e + q + k M r C Z I p I K i E U l i C T J h V s K 2 Y P r 8 N B c W C 1 n 9 e Z U C K Z l E T S S w i o j p d d t H Z t k + y T l 2 B 6 E y C D X v a P z b G d 5 K P y 0 k K Z O B q H h C y m o o j C 5 0 4 S d Y 6 o y A h 1 L A G R 4 g m F d Z D J k E z K Z t J E U h 5 P f M d f / + 0 X 4 q r P I D k s 9 1 5 n C J U K v v n m N l d I q H w Y k K i W S g V U Z B K C g T x C L h D I S o f X x k o p s E g v A Y / X w 5 U 3 J H n q I i / B W G E q c E U O 0 s u X H R I w 2 9 k 9 Q V a / W 6 Q c H B R y j i Y T l g a B P P 6 w q H 0 g i h z H f h A q I q V A I k W o 9 Z V e F W 2 O o F e R S J B Q U Z t J 7 C e x l 2 z 0 7 / / T r + U + M l g c T K j B D K F S R H / / K N 2 / 3 6 E I F V H / 1 I h f J b E U k V A O r g 2 I t I o S S l X G + O W F C 5 c k R A m z I q K v C g C Z 8 B 9 5 9 b J z s i j L l R U h D w q S t A R L d 9 G e 1 Y o s 2 A e S + J k I r 1 + 9 o Z K K W n o + h M 9 o E s W S i c J B 2 l L t k e l l H v Z Y l H T S Q z K M / j Z I J p y P y I f P f / S p X F c G b 0 e G U M v A H 3 9 / R S L V o Q Y q K W W o f y C T k M t K + 1 c H D C K B Y P y g I b n 4 s / G E Q h p l h 9 N J V y 9 d o / 0 H 9 8 q w e u T s 8 / v 8 V F J a L P 1 M U D N t 8 H Q Y h L p 0 8 Q p Z y 7 Z S s W 2 M a q u K y c W E w 2 B G P i Q k G p i w 0 O t x b C s i m c l U l e + n s h y W P k y i + 9 1 M J p C I j 4 k 0 M h U M t f 9 3 / / H X c i 8 Z p A 7 L / Q y h l o W 5 e S + d + v Y m P 0 G Q i k k k q q B W / a z U U u m h G f c Y V V Z V k N O B r L V M L k P l U 2 R S 6 w h V O n T 4 o P r S C N Q r C X C l x 2 R s O b n Z 1 N T U J I R C L g l E X v S O e s k W c F N 9 X a 2 Q T H n w l K S a 8 Y b o W V 8 0 R w Q k 0 q p C P x W 4 m C w i j U y S C Q Q y v H m Q T p C q e w / s p J 2 7 V t Z I 2 / c F y / 0 3 Q x l C v Q P 6 e o f o x o 2 n T B g m F B M p 6 k 6 3 U U 6 W h b b U B I V A I M f Q 4 L C 0 / J g Q W k s o h C s h z b M Z 8 k K M P 5 A 6 b v c k q 5 u D M j E b h o Z g K l E M E 1 m 3 r l k i K J C 6 T K l 1 Y e p h y T T g B v e i Z N p c h d y C T B 7 e h l r 3 i O 0 m s 8 2 E w Z a 4 n J r a a v r p L 5 Y f E Z 9 B h l D v D V c u 3 6 W B g X G u m I b 6 B x V P V E A b 7 a x X M / a B R L r A T u r r 7 a c J t p O w j r w S i F B H + m Q M T o Q q + O h F P z X V V 1 J J A V J 8 h S U z E l K R V V d X y f b r 1 2 9 k U g D 3 H N H L I Q x M N N Q 7 v R S S B a k F h J L g 2 C A 9 6 U X W I 0 g k 5 c 0 D k T C T / K / + 9 Z 8 b d 5 L B u 8 D y I E O o 9 4 q e n g G 6 e v k B P 1 l F J k U q K 2 2 v Y 0 n F a l 8 k Z I k L v H O I 3 A a Z e I 9 8 H k T p 6 e 1 l V a 5 O i K b + G 0 s + 9 u r 1 a 2 q o r 5 f P 9 k 5 Y a X g K i W M U e U T 1 Y w J p J 0 R Z b o B K s 9 l e E h s p Q M / 6 o e Z h i H + I 7 T I r r d / Q T M f j J m j L 4 N 1 g e d A 9 n C H U d w B U 7 n / 4 + 2 9 Y P Y M U A I m s t L m W K 7 J 4 A r k w y V 4 8 f 0 E t m z b y W 9 B 0 Y k B k G A R 6 0 9 0 t 8 1 Z B Y k H C I X c E s s v m w M 3 O 6 t 2 j X p s Q S 5 F J S y Q s 4 Y A I U o 5 d q X X T H i W p 8 M 0 Y M f x v f / M r C a f K 4 P 0 j Q 6 g / A R C 8 + k / / e I o J E W R i W K j M P i z Z W q H W v X n T T e v Z F k I w L S Z z c 9 g d k u g S C V v q 6 t i 2 A s F A G n 5 L L 1 p f 0 L r 1 6 4 S s s 9 4 w d Y 4 o N U + I l I B Q W I K I c G L 8 7 I s f i t c w g + 8 W l s e 9 w + E g 0 t E x 4 O G x + T 3 k t 6 e e 9 y C D p e P + n c f 0 9 E k b 1 R f 5 1 U y D k F D M m 4 i c M o Q U o N U 9 e P d A w C F v i a i S Q q Q 4 6 Y Q l J C E c H 5 s / a q H 9 B 3 f y t v G d G f x J Y H n a O x T + L / / 5 N / R f / 8 f / I o t 3 j k b 6 X l P Y 6 q C i k h J q e / q E N h 8 4 a p y a w X c F E G N 4 a J R a n 7 T S y O A g W Y J z Z L e C I C T z 3 n p 8 m D Q a x A L L D P L x H 8 Q B V t d U 0 v Z d W 6 i y q j y j x v 0 L g O U n P / l J + L / 9 9 / 9 J X q u T b p / 9 i n b v O 0 j W 7 F y Z V v L l g 3 t U v 2 W H c W o G G W T w N l g e 9 o y g 2 c s g g w x S A G z U 2 9 c u U + O a Z p p y u 6 V z H N p C Z X U N T U 9 P Z Q i V Q Q Z L w c T Y G H 3 7 h 9 + J S T T U 3 0 c O p 0 s m 5 C 4 t r 6 D 2 1 m d k e d Q 7 m i F U B h m 8 F x D 9 f 2 V e c r X t i e m Q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 G u i d = " 1 6 7 2 0 7 2 2 - a 0 0 6 - 4 3 e a - 8 2 f 9 - 7 0 9 a d 0 f 7 7 1 c e "   R e v = " 1 "   R e v G u i d = " 3 c 3 0 8 2 c 6 - 8 8 b 9 - 4 8 1 6 - 8 f e a - 7 c c 6 a b 1 f 5 5 4 1 " 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2 6 A 7 1 E 7 B - 9 3 2 5 - 4 E E 4 - 8 0 7 5 - 5 5 C 2 6 C 6 3 A 0 9 4 } "   T o u r I d = " c f d 1 e 2 b 8 - 1 3 c 5 - 4 4 e 5 - b c 9 8 - 6 d a 7 8 2 e 7 7 d 7 8 "   X m l V e r = " 5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q 8 A A A K v A b + r 0 P 4 A A D t 9 S U R B V H h e 7 X 1 X d 1 t Z l t 5 G Z s 6 Z Y p J E B S q U c l Z J K p X U 1 d V h u q d D z f S 4 7 V m e s d v L 9 k / w g 9 / 8 7 O X l J / t 9 P P Z M 9 3 R 3 J e W c c 6 R I k Z T E n E k w I s P 7 2 + c e 4 A I E K J B S 9 Y x A f N L h j Q B u O N / Z 4 e y z j + X 3 l 2 6 G K Y M M M n g v s B r L D D L I 4 D 3 A 8 o f L t z I S K o M M 3 h M y E i q D D N 4 j M o T K I I P 3 C F b 5 b m d U v n 9 m W C x W K i q r J l 8 4 l 6 y O Q g o G 1 f 4 w v x k U M y y W 6 N J m 4 + P B W b J Z A + Q e b F c H M v h n h e W P V z K E + l M j v 7 i a j m y q o c 7 h M F U X + M l C I b r 1 y k 6 B U J g 8 f g u T K L V X Y j H Y h S W K 1 W q V Y r c T 5 e Y S j b y 6 y 0 c z r / d P i Q y h / k Q o q N 5 F R a 4 Q b a r y U i g U k q K J g + X D X g f l O E L 0 a o z F z l s A H p k 5 B z L Z r W H a U B U S Q g b D F u q Z d A i 5 b D Y r O R w W 8 k 4 + p 4 B 3 1 v h E B t 8 V m F B 3 M o T 6 D o B K n l e 1 k 3 z e M O 1 t m K c s e 1 C I Y y 4 B V u 2 u d D r J F z A + l A B O 5 p e P z 3 P Y w u Q P K o l U V R C k y T k r Z T m I J u c N H Z C h J R a g 1 7 / X 4 h N i X e r I o r p i K 5 U V W u j J i + c 0 O + + R 4 x m 8 X 1 i + v J o h 1 P t E a W E + z d j X U 3 G W j 7 Z U K 2 m k C Q R g 6 Q t Y 6 F 6 3 g 6 a 9 y d W 7 l q q A S K t g C I S K E m U x 2 K 0 k 0 s k M E A r w B R U B o 2 q h g 0 b d H r r 1 L G N 7 v U 9 k C P W e 0 L K 6 k V 5 O l F G B 0 0 f b V 3 k i J N L l 7 h s H F e W G 2 W 5 6 / 4 5 V E O n Y O i + d e e E y 9 k S x s S p I 9 S X K y w G p p S V X l F h 2 t u C c 9 O 2 N + 7 I / g 3 d D h l D v i M r a d T Q + l 0 / 7 G + f I a Q 3 G S K T u c R u r a a j I Y X o 5 b D c + s R A 4 N x 5 O u 5 J k q S C L z 9 1 U E 6 T 7 P S y C D N Q W B i n b S T Q y b a H t t T P k c L r I G q c S o u C 3 Q S q H w 8 H X a q M z t x 8 Z Z 2 S w H F i + v H Y 3 Q 6 h l w G b P J l t + C 2 2 t m q W i 7 C i R 5 r z E L T 7 R 2 K y F X g z a e Z 8 6 X 6 M o K 0 g T 8 + 9 X S t n Z z v q E J d T p 1 l g J p d U 9 N 9 t Z h d m K 5 F p C z f q s l O d S 2 y h + n 4 + y c 3 K E W O P T f r r x t E 3 O y 2 B p s H y V I d S S k V 2 + k 0 L + A B 1 a P U d e f 4 j O t z k j U i a R t A G S 7 X 8 b s h x h 8 r O k C q b w c V A F p 0 E 6 j c 1 Z x e N X V x S k j d U B t t m c t K P e z + Q h 8 n u 9 5 H Q p 8 m m C a W J B D W w b c t H W B i t 9 c + P J s q 9 7 p S J D q C U g N 7 + Y P N Y m O t Q 0 S 2 M z Y b r f b V t A p L X l A e o Y U e r d U i s j 6 n Y t C F D p p 0 A g y N L C T s F g i L p 7 + y j k q q J X 7 j y W h M b J J u Q 4 o R 5 i z U I B P r 6 l x i / 7 I J X m Z 2 c p G 5 1 S j K u d D j q 0 B q R S J J o Y G 6 P i 0 l J Z T 0 Q s S K t 5 F n K X H j y X Y x m 8 H U y o e x l C p Y C c 8 u 0 0 N x + k m n w f v R l X t o c u G g e a f J S X p f Y N u G 3 0 p D + 5 3 Z Q I H 1 V N k T 0 4 S y W l x a J C 2 m w 2 m v F a a K S v i x p X N 4 l N 5 W J 7 C T / 5 j N X J / k k b H W 3 2 0 c W X T j q w 2 s 8 q X J R t n v l 5 s Z m c W V n G H h B c k V Z D k w j X a y Y U A E J B D X Q 6 n W R 3 O O n 0 n R e y P 4 P F Y f n q e o Z Q b 4 O j a A f 5 f H 6 W F l F b C T C T C d h U 5 a f 2 Y b v 0 G y 0 G 1 F n z R 2 1 s U u 1 b N U G 5 u T n G n t h K 3 t n J h G p s p L s 9 L t p R F 5 A + K Q A 2 k 5 V P + X Q D G 2 4 M j 2 e e s r K y Z d 2 M Q C A g j o d k w H 2 Z j 5 v J p b 2 B I N b 1 p 6 9 o c m Z O j m W Q G J a v M 4 R K i o K 8 P J q 2 r C W / 3 x / j v Y s n U v z 2 U g A V b 2 3 J H L l c T m M P U S t L n 5 4 J G 7 W w 7 b O K j 8 / N z l G O Q T a z 4 + H k R k U k M w J 8 r X Z W 1 d 4 G n 8 m O 0 t B E 0 s A 2 C g g n k o p J 5 5 7 z 0 6 1 n n c Y Z G c S D 2 0 Y 8 x E y J L 1 v W r o k h U y i 0 N D I V 5 S Q w d k w o z 2 V b i S V a 9 n w H S w D 8 p g K + D W Q C k V A 6 R 2 3 k y n L J N Q A f r / X x 1 Y U X k G l k e F i W i c g 0 N 7 c w 5 C i e T J B i 7 o k J W R 8 b H a X 5 + b n I / U J C 4 f f x L G Y 9 V j q 5 Z z O f t f C Z Z Q o 3 Q F / f u L / 8 5 j V N 0 d C w l V 6 P h K W S J V P x k h F p M Y A 3 O + t 9 V J y j P j s 9 P U P 5 + X m y D m j p c 4 J V O C 0 s + p h c J X k h G u n v p v q G O p r 3 W W j W P U x l 5 e X q B B O m p 6 f 5 + / K N r V j A H v K y V M p L c j w e k E x m a a e l l c d v o y C 3 w 6 X 5 d j p 1 p 1 W O Z R C F t I 2 Z E i 0 5 Z d v e G 5 l K c 2 O l 1 N F m L 8 3 5 o n 1 Q I y O j x h r R W V O U g y Z T I G S h 2 u I g O S x B q l l V J / s e 9 z s o t 6 i C h v r 7 Z d u M e D L N z 8 3 R Y H + f r D t Y Z d N k i r 9 + b A e D s Q G F 2 A c y 6 X P n f L y P n 0 e W I 0 j T 8 2 F q G w j S Z 3 s 2 J n y G K 7 l k V D 5 T q a 3 f S j O z g R g y 6 a J h X l 8 M 6 G w d m 4 2 S x 2 7 j C s r 7 Y D M B + J 4 G l j g a r F U J 4 O 7 W Q A R 5 Z + c r i R i / 2 G a n W 2 2 z t L d R d d Z W 1 t T Q x P j o A n V O X 1 + I 7 R 6 r z U Y V V V W y b Q Y k D T D D E g 3 A v X o 8 S o W c n 5 8 X d z r s p n F W / U Y N V X J u c k j U U a h 9 h f Y p q i v 0 y P r + j a t 4 7 8 J n u V K L 5 Z u b D 1 K r I W m O z R u 3 0 e P X C 8 m k k Q q R 9 j T 6 q S A r R O f a X H y + s d P A / t U + y n f h O 0 l i 7 n Z W D t G T s Q p x e 9 / o c p I n Y J E w J Q 1 4 / l D v f f M z 9 N l H s X Y R r k W T A s A 1 8 1 7 e Z 5 V j c B 7 E n 4 N A X P y + G b C Z C o u L Z d 1 8 / t D A A F V W V 8 s 6 A H s q J y d X S I Z T b D Y 7 D f Q P 8 e / 6 5 H 4 a m x r o 0 p P X x t k r G 9 E m d A U j t 2 z 9 O 5 M J K M o O i Q 6 d 6 H S Q B j Y S y I R q W 1 x c J F E Q A C q 7 J p O D p V J x T o i O r / d K O N H H 6 4 l m Z 2 b U Q Q P T b j f N z M z R 1 X Z 4 A G e F Q I g e R 7 + V x 3 A m m M m E z 8 + x 7 R W P / I I C u V 8 A 5 / f 3 9 s i 6 W a r 5 2 P Z C B y + + E z Y Y O p z x m e q a S s o v L K B V d b X y m 3 v X L p S E K x E r 3 o a y 2 V 0 0 O + 9 a N p n w A P O n b 9 O a M s U I e O W S I c v O K h 2 T C N + I z + 1 j i f a o h 4 l g a t a 2 1 g Z o Y k 7 t u H X r D r d 4 I c r N y 4 u 5 j o K i I s r L y 6 F 9 q 8 O U k 5 t L k y x p x k Z H 5 P r z 8 h V J o K 5 B J c N 9 4 Z z S L K + o c 3 A 0 a D U u A L X Q 0 D V n m J g l Z e X U 3 v 5 S J N E c n / u y o 5 O m p 9 x C V i A 7 O 1 v I h U 7 j 7 u 4 e + S 4 A D g + H 0 0 F r S r I S P u O V V K B Y J N i 9 c k r Q t T 7 i G l 8 q m e D C 3 l Y + Q I U 1 L R E i d Y 8 n 7 k A t y w 3 R 4 b V e m v N b R A J 5 g x Z 6 2 u + g 4 R m r j H k C N p X P 0 s C r J 3 S o Y U I q 9 d 6 9 u 6 m z o 0 u O j Q 4 N y R L A d Y E U k E i 4 d p c r i w m W H y H H 5 P g 4 N x Q q g h z S q 8 9 t Y 3 t r X A h h d 9 i F Y I C d j T r Y U a + 6 2 E 5 j d T E r K 4 s a G + v l M / 2 9 v d S 8 d g 2 V M s l 6 e n r l f A H / N o J o g d L S U p F g 0 A P R q V x d V U 5 F u e h Y T v y s V 0 K x J t i 3 Y o q t 8 K M Y y W T G 2 8 i E 4 R V Q 2 U p L S m j M k 0 s l R r 9 T W V 7 i M A m r + 7 m o e w 7 m H S T Q p X Y n 9 b v Z 5 j G O A 0 6 a o s 1 b N r G 9 k i N k 6 W A J 0 b J p g 3 g D H z 5 + F u l r A o n K K i p E l Q N p 0 E 8 1 M q K O A T O 8 P z s n m 3 9 D k b y m I M D q W a G s 4 8 b R S T w 0 0 E 8 T E 2 5 y M 6 G a V j f J + c D 0 l H J U r G 1 u j k i g u r p V 9 O Z N N 9 2 8 c V u u F 6 o f n p n A A o L m U S 4 X X P O 6 a v 6 d B M 9 6 p R S T s r G y 4 C r 5 i C u G C i f S 5 I k s 5 W 9 y 4 N l t q / X T d b a L Q J J 9 T X 7 a 1 a A q H z x 5 s Q i L t 2 7 b l m Y 5 Z 1 + j T w J o b b w P H b v o o M 1 1 B q l 8 / j Z 5 5 m b p 3 l 0 1 0 O / q l e u 0 l i U E b J v y 8 j L p r y p n E u E a d W W G K j g + N i q S a V V d v e z D 8 f r G R n I 6 X b S t L k S j T D Q c R y T G 5 M S 4 n I M 7 q K y u Y Q l T Q j 3 d U e k D N b H E C J Y F 4 D b 3 e N R Q + Q q + h n 3 7 9 8 j 1 I G q i o r J C J N f E 2 E j k m r C 0 s v 7 a X B r b a b y S Y D l 1 6 9 H b 6 k / a I a u w m m a 8 x e / s h A B g / y A o N t t w d 4 / P W u h u t 1 P c 3 4 f W + O j S x a t 0 5 O g h O a Y x O e m m o i I t M W I x N T X F l d Y a 0 + G r c f n i Z d p / c L + o Z O h j g u r m n p y g r O w c m m U b q L i 4 W C o 8 M D I 4 S C 5 W 8 d y h E q o r D t L 0 9 B R / Z 4 E c g 1 2 U X 6 B + H 1 I H R A F w 3 / r z G C 4 S 9 K v g W O y H G x 5 q p A a G 5 z c U + 0 U q t b e 1 U 1 N T I 0 t K F Y g L C Q p 7 7 X G P W 7 Z X E i y n b q 8 8 Q o V z t o j u r 6 X T c s l U k R + S 8 C C M O 8 K o X I y c v f 7 S T + W 2 A a r I C 8 j 3 N z e v N c 6 O 4 v G j p 7 T 1 I 4 T v L M T Q 0 A h V V i 6 M g k A F R e V F B Y f K 5 T K F D p m 3 R 4 e H h J A l Z W V M b h u V 5 o W k X 8 n C n 4 U N p c + b c r t p a n q G a m t r R L U E I U B U A K q e x R b r L A H G R 0 f E c Q H M z s 7 x f T y h A w f 3 y X b X q 9 f k 8 3 h Z q q 6 m o e E R U V t b h 1 Z e l q U V R y h n 8 V a u D M r 7 F W 8 7 L Y V M i b C m P E i V W W 6 p t E O D Q + J S T o T b t + / S n j 2 7 j K 1 Y X L p w W U j j Y c L v 3 L n N c D Z Y 6 M r l a 1 T E E q i l Z b 1 I o 4 I C J W 2 g 0 p W V V 4 i 6 Z m H V r p h t O q B j x M a q p b L n H t x / S N t 3 b J N 1 3 P c j J s K 6 d W u T h i m B v C B f I u C Z j Y x O U m l x P o X 4 e e F a t V Q D 0 I i 4 3 V N 8 3 X k i q R 7 1 q P j A l Q L L 6 d u P V w y h H N n 5 N B + u S + j V W w 6 Z P l r F F a b X I X 1 G 5 t a 8 t f U F j Y 9 P 0 E F W z 8 x 4 + P A x N T b U s 4 q W R f f v P a T 9 B / b G V E a g l + 2 S V X W I P l D A d U G a W q 0 2 w o B D A L a L k + 0 b 2 D G A / g 6 E B o F U w J u + M c r P C p O H 7 c S y s l K p + B o D v T 1 U b Y Q y m Q E y 4 L u 0 t z A e k M R P O s e p s K S c 1 l U E 6 M m T Z 7 R l y y Y 5 p q 8 B y x l W W 4 N 8 L R h H N e 6 e o R 6 3 s i 9 X A l a U l y 9 g b 5 Q W W h N p O S Q y o z A 7 J E 6 F e N V o 4 8 Y N X N E 2 U 3 t 7 h 7 F H o a K i n K V M k b i n o S r B e 4 e O U g 1 I B i 1 5 N F B B I f E 0 m Q B 4 3 d D v A 3 v r 7 N k L 1 P r s O d 8 L q 2 S s 2 m m M h S r J y m p b T U 2 1 e A I 1 o P 4 5 T O q i G S B S M j I B d 7 q C t H t D s Z A J c L P a G A 8 8 U 4 w Q R t y g 1 + u h H B d f d 4 J 3 k a 7 F c v r O y p B Q W Y U 1 N D 1 f K N I J L x 0 S S m O 5 x D q + g c m E B 5 k A c 3 N Q m 7 I i L T f Q 1 9 d P A / 2 D 0 m e z f s N 6 c U 4 0 N T X Q 9 N Q M 2 z P T b J M 8 p h / 9 + A f G 2 Q s x z x I i 2 4 i u M A P X / 6 K 1 j T a 2 b B B P X t B Z K h 3 I 0 + O D 4 l 7 X J I H H D m Q G 0 L B o m 0 k D k g U S D t + X h T 4 r P g 7 7 D G O n E F U B d P X P 0 O q a q M M E 6 m e u 0 a 9 l v l c A f V x Q C + f Z t u q a W B l S i p + 0 Q a 0 0 L / P + 0 n d 2 Q s Q D y S o T Y W x s g q X P i N g S N 6 / f E h X t B i / h A N i 1 e w d L p w P i F q + v X 0 X X r 9 1 k t c z D 0 s Z N e / f t i R B 9 b G y c L l + 8 K h V a I x G Z N E B O A K p d a W 6 Y 3 K N 9 0 o k L N f P 1 m 2 4 5 p s k E g C z x j c r N / j J x x U O 6 a L J 5 m f y a T A D I p D + H z 6 A v S 8 P 8 L M V R w r 8 H R 4 p d C J 3 4 v a R b W R G h R 4 6 c 8 o R 2 0 7 t i j 9 H 3 Z M b E x C R 1 d b 2 i 3 J w c + b 3 e v g H p L G 1 p 2 W i c Q f T o 4 S P 6 6 Z / / W F S 5 j 4 8 c o u r q K r 4 m E l s H n 3 G z p E C s X 0 V l u a h r O h I 8 G Y a H R 2 j P X u X k Q C c r 7 s / G N l d J a R m t b q w X u + 3 + / Y f 0 t N 9 O p 1 s R U 6 j s K U g Q 9 + S k r F 9 + N i v X E I + C w i L 5 P k g p j Q f 3 H 9 H F 8 5 f o 1 H M 7 V V U p O y 4 e s O c g G e F x R N R 7 X Q 7 b Z 7 w / 3 c u K s K H 8 l s o I m c x I h V j 4 C t h J G y o D s q 5 R E j f W S Q N E g N u 7 p L R E + p p + / o u f U M u m j a x K W W h w c E i c F Z B g 5 l Y e + z f x O a i A k A y F L B G w v m b t a p G q D x 8 8 Z N V J T o / B z V c q 4 N b n 4 P s z p C / i 6 u A 6 L 2 V V D y g q K e H 9 / D t l u y Q y w 4 y C w k J J 4 n K O 7 b D S k i J W 3 6 b p / I 1 o M p a Z G Z B M / T B G + A 4 O 9 N P p U 2 e J m y Q 6 + s k R + m x T M C I Z N f T 5 i F C H C g g P J e 5 F 7 D j T O 0 n X k t w C T S P 4 / Y k 7 c F P B m k L l 9 k U 6 4 x N M r E / W e 2 X E 7 K 7 6 x D Y B p F F 9 f Z 1 U I h T g Q r u T r n R l M y k s f B 1 B O n r s s I T y n P r 2 r E g f u K i h G s X D 6 / W J N 3 D X 7 l 0 y A B H k 0 a N 6 s Z z y 4 C 0 S 1 R S F Z Q A h p A K W 5 Z V V 8 n 6 H j f i / j m F r Z G w W z J y T G 9 W Y K i C b C Q U p u b k G Q b T 5 V N m 4 S Q J f n z 5 9 L j b g + P h 4 x P l Q V V 0 j t t c O w w W P Z z k 3 l z h p S 1 F x i U T F a 1 K B Y F W u R W Z F S B P w U z a o l a b F k r d 5 2 d I J W F W m 7 B A N 5 B H / s z 3 5 0 r e j K x p y 1 + l E l A g c v d g a i F R 8 w O v n C u / K p f a Z V U y Q R y K F 4 K n z + U C m L A k 3 0 h L L D G R B Q n j Q P 1 6 N x u n l Z 6 n z 4 K q v c o 3 Q t h q P e B n b n j + V c U x 9 3 c p e g n O h o r J S 7 r N n M u p 8 S H T b 9 + 4 9 k C W I t q k 6 K A 3 C 5 s 0 t Q n I E w M I 9 D s C r u J t V y y l u N K 5 e v U 5 X L l + n V a s W 9 r X h N 0 E k 2 G N Y o s D J 4 R R P Z e L 3 l C 7 F c v b e 0 6 U 1 2 R 8 Y f I 4 N y + 5 3 W l U c o p Y q 9 V k t b c x A D o f n z 1 p p s u A g V 5 q F x y H N Q E A k e D n b p h w C B + r G u a J a R S r 9 9 h 9 + T 3 / + 8 z + T / e Z 1 A J I B 3 r M H A / k 0 Z Z q y B n B a v O Q L x 7 q + Q b C R o X 6 u t C y p e B u q H + L 3 c v M L J I j 2 z l B 0 v B K c G 4 f X R i X s 8 M g I V Z S X 0 + / / 6 Y + 0 t n k t 2 0 W V Q m Q z L j y Z I + f U I z a 6 L W w j v q Y v / u L n d P 3 6 T f r 4 4 9 i w K g 3 9 z K A d + P 0 + w + N H 1 D 8 d o I A l 1 r u Y T l h Y C 9 I I W a W b Y j x 7 q Z D I D J D p 8 s U r C c k E O L P z y V 1 4 e A G Z j j S r g N K r H c r 4 N 2 c 1 u t 5 T Q m c u 3 q f + / g G p 8 F C h g J z c b A n n g Y 0 F m 6 q E b R 9 U x q F R F f 1 t R j y Z A I w S b n v j p j f d v V z R b 9 O 8 1 8 s 2 U r H c f 4 A r 9 I 5 V U X U L 7 n c 4 J h A x c f f O P Z Z w V n F / f / 7 D 7 4 s t B 3 v v y u W r 4 h z R O L Y l h w 4 e 2 C e e u 3 X r 1 o h 9 d f j w Q b p w 7 p J x R i w w 8 B F A w C 8 k F C Y r w E D E v H B 6 5 / V j C f V s a b X s A 0 I o u 0 V s l H h 3 e S r E Q v J I V I q 8 P N X H Y g Y y u C J b a z L s q v d J g C z w 8 V q v z M v k 5 c 9 c M j 6 D 3 6 + w d t P M S C f b I 9 v F K 1 h S X E S 1 c e r T g x 4 H j c w s v c 3 T K c b Q U Q z p + P r 1 G 1 q / v p k e d c 3 R W L B M j g G u k J u O b M o W C T 7 J 6 m t 5 W f Q Y A B t u c n K C K l l 1 B P A s O 1 5 2 y B C T O 7 f v 0 + 4 9 O 8 j L k t A 9 6 Z Z O a w 2 v x y P E w 3 0 i l f T 4 + B g h + h 0 q L r 5 j 0 J e 4 Y z k d I D O c p G t B F M J S S G Q G h M q l i 5 e N r V h o M j m N D K 5 m 7 K j z S 0 5 x j c s d L o n M R g p l X d H R Y o + E G 5 h M O 4 R M C N + B E 0 A T H x X 5 z O n z 9 O r R e T n f D L 4 s a i g O U n N 5 c g P / 0 p X b 1 N r a J r + D f r D 5 O Q 8 N D A z S q i I P N Z Y i M g P f Y i G v t U j O h w c u n k w A J C j I h N h D j O S F Q w W d x 7 j G v P w c U R X v s / 2 F v q + O z i 6 a N R w U O u p c 2 U 8 k 0 R 9 Y 4 j e h i p Z a 4 Q H E 8 T Q s 5 + 6 n p 4 R y F r e Q 2 7 0 w C D Z V Y m 2 t G K e q 0 q V L p 4 + b v d Q 2 a K e h 6 V i v X V N Z g E m g w o w w W w d S h H 2 6 f p 4 u X r g s t l I l 2 y 3 o 0 + n s n 6 W S b L 9 U Q r s r l 2 Z 9 R E N T N o m j 2 7 Z K z Z 5 h B i K X n v P v e f x W K s 8 L U l l e S G L 4 c J t n T p + h k 9 8 7 I S F Q C I b V M D t M E O m B i I 9 U A I 8 e + r z e d P f Q / n 1 7 W N p 4 J A g W K j G e a 2 9 f P x X k 5 1 N h Y b Q j G I 0 E J C A a C c Q k g t g I o 5 p x x t p o 6 Q I m 1 P O 0 J F Q o e y O r P M t T 9 z S O r / e x f R E 9 v 2 P U R l 3 G z B r J c H i N l 6 5 0 J l Z p I K F Q m R E L h x z o B + s n y M e V r b i o k K 5 3 O i g Q R i J J C 4 W C A c r L V o S E Z N u d o A M 5 F c A e u 3 D + E m 1 m u 6 i 4 t E R C n 2 A j X e y M j T L H k H z 8 B t R D q G c Y Z G i e n A 3 A c 5 u e m R H C a G A f c l H k M 6 m e P W u l x q Z G y s 3 J l v 2 Q T l i i M Q O h Q C a Q 6 t m z 5 + I Z n L D E x i y m C 9 L W K R E I L H S V L x W 9 E 1 Y h g C 5 v I x O Q j E w A c k e g m o J M w I M + l 5 A J C P E R k A m o K b b I 4 E S U 5 Z I J K C o q o o + 2 b a E 3 P X 1 0 / u w F 2 r J 5 E z 1 8 8 F h U N z P c 8 1 b x W I 6 N j V E Z q 3 7 w C q L i I 7 O t H r E L s A J n r C m A N G 9 e K z c 9 O r F B J u D V q z e y x H E z s F n N k h j u 9 3 R F W t p Q r r z y i J q n y 1 I B G w p Z W 3 k R g 8 r 8 k I y A x e R l B a x a L Y Z c V 5 h 0 k D h y U P S 7 b T H D 6 + e C O Z H t K v 5 e j U F W 8 c a W 4 Y w w w 8 s m 1 u S 8 j U Z Y R T t 5 8 h P 6 i 1 / 9 U m L 7 d u / Z y S p a r D o a Y K b D l s N Q e w D j p D Z t a h G H z P D Q i O y 7 c u V a w l H E g 6 z C A d W m P H 4 g p 4 b 5 0 Z 8 9 f U F m d + S 3 R I H h r o T v 7 o M v 5 x + 0 L r 2 2 / Q u H v X A D 2 0 9 q R O 5 y 7 C f Y I X A u a N y 4 d Z / 2 7 d k h n b f o V 0 o E q E u X L l 2 j Y 8 c O x d g o h 9 f 6 p N / H v M 8 M 7 Q X s Y n U S h N P 5 8 8 z 5 z Z c L S B f k 7 8 v O d k U i w j X w K G A L + o M W O s L X 4 E o c 5 8 u q m p / t n g E q Y 5 U R H b X x u H b 1 B h 0 8 p M Z 9 o S u g k E m X y 4 S 8 c + c e + f m z 6 L h e t 3 6 d B A C P j Y 5 H u h B G R 8 f I X r F a 1 t M J a a n y s b o u 5 F m q Z K o u D I q d Y y Y T 4 G Q p g 8 q d j E w A b I Q j R w 4 Y W 1 F c 6 X B K z F 0 y t A + p m o x Z D 8 3 J K K 9 0 J v 9 M I u B e 0 X g g O P e r r 7 6 l i x e v y D a u + / 7 d h 8 Z Z U W D / s X U + u d 9 k Z A L g Q I B L P B G Z A E g 8 j X K c x 2 R C t M b u 3 T v J 6 X L S l q 2 b 2 X b y 8 n V N S G d 1 m N X N 4 e F R / v 3 o v a Y T 0 j I 4 N h B Y n p q 3 p S a x K 9 o z / 3 Y v G A Y L J u s A 1 j F 3 i T A 4 b Z V O 2 X j A n r r M Z H z S p 9 Q z S L h Z b / R 7 0 E e F 7 e G h Y f G 8 I Y Z Q e d 1 y a d + + P b R 1 6 x b J 6 4 C I h 0 M f H 6 B L T D A M J 1 k O k j 1 L e F B f d U V T M O u r y 2 d 7 C j k r c l g y I j x r b n 6 O v B 4 v D Q 0 O 0 o u 2 l x J j K G n L j P e V T s V y 4 W H 6 q X z z 1 m b x L K G F R t F Y j G T w v K k + m l i g 0 t y 7 9 5 D 2 G s M j E g F S A R K q s r K C f 4 9 t h Q Q E + S 6 A + 6 k J P q Q t W 1 q M P Q p Q 0 9 C p a 3 Z f I w o D K n B B Q e I 8 E o v h 4 Y N H t G 3 7 R 8 Z W F N 9 + c 5 p O n D w e C e z F b 0 5 N j F N l T a 1 E v 0 M M 4 v m h M x f v A R 2 7 e E 6 v X 3 e L E 8 O b q z q M 0 w n c p C a g 2 Q d e U N F 0 0 U h E J l N E E D W U x J I J l Q 8 z X 3 h Y X d m + f a u x N z F e t L Z T 6 5 T K A / E u Z N p Q F a B 9 T d F I 8 E T I s n r J O n B B 1 q E 2 r d + 4 X t b N w L 0 6 n b F 6 H K Y V T R T 1 k Q o 2 t G y I a Z i A l y 8 7 6 Z P j x 2 K i 5 P H M Q C a M G p 4 2 e f J w D v a B X M j q 5 P M r T W C y D 9 J t 4 f v 7 k E v a q X w V T e s T k i c R E K w J w I 6 A S j 8 x O S m d l 4 O s k p z + 9 i y t W d N E e W z M m x O c J A K y u x 5 o U L F r + C 7 3 2 I C s L x U v B u 2 L 2 l u A J + S i U P U x Y 4 t V T V b 5 M N x e A 2 o d o h r i s x b V 1 d W K 0 2 A 5 y H K 5 p A / L T K p V q 2 o W k L a V G x Y A Q z e Q f 7 2 z v c 1 4 F y p 9 M 2 b t Q K T 9 m K V R 9 s + O D y d 8 h x 9 y k U Y 6 n Q r b v f K y U i H V s b W z t K 1 U Z U 7 F u C N 0 W s q w h / J y + v 4 P v i f 7 U w H U q G v X r s s 6 B t y d 2 G y j P Y 0 + S e L y X c J m C U l w a 4 7 R m Y p 8 f 4 D O R G Q G k m D C M d D G N k w q z y Y e c E w g W B d A 0 C y + x w x E o M / O x O b h W 9 2 8 T k i I Y S W I i w y F Q z I A c 5 Z N U t i V V d U V C d / h h 1 z S T u V j r S K l C g N J o j 1 Y s D n Q A Q r V B A P u k j k X k g G q 1 + z 0 n O S J Q F w c 7 I O i 7 D D t b V S p l p N h D c K R u C w X Z a E O i Z u D K v W 7 f / w D l Z W X C r m S A Z m Y E I L 0 z d e n j T 2 p Y 4 g l 4 T d f n 6 I H 9 x 9 I C r N t 2 2 L V 4 N m 5 W R k 4 C e j n 3 / X y p Q z b K K + s l N H B e E N T 0 y x N + X j r g J 1 G h j G D 4 8 J 3 + C G X p d W c D w B x q n 5 C f F S r 3 O L o Q x k e H h Z j G S r N u w A t 8 b z H I 4 M C U w G I h s S Y T V y w X l s Y X D Q J S y L Y w 3 N 0 8 J B K R / b D H 3 9 O f b 3 9 9 O D B I / r 2 m z M S 5 Z A I I H 9 j Y 5 0 4 B 5 Y C D D r E x G o 1 t b U L 1 E l g s E 9 1 8 G r A 4 4 h J C a D q I f M R n E R C N L u K Q k e / 3 a x l Y Y b c D x 1 p Z 0 M Z j W N S I D V x Z Y F i 3 d 5 9 u 6 m c 1 b u n T 5 4 l z a K a K h B l 8 O m n U d v G D B A G H b V I 1 Z w M m 2 o C l D V x k w 6 v m Y v k v T M D O S w Q c 6 f R + f A M X b 9 x m 3 K 4 c q N y T r L 9 h 4 x K y E j 7 2 f d P y D n f f H 0 m I X G Q w u z e 3 Q f U O 2 m L z E W V C i C V I H 0 T f e f x E 8 f E N Q + A t F D x y j E U n 9 f D f H 2 Q / r h O a I 0 g F F O K R s H 5 B O / w Q y 6 W S 4 / b l 9 Y s / g u H z 9 H M R r p H J I a 8 O I N h e q l V M L S Y 5 g S Q w P P n r T H Z i Z a C r 7 8 6 T Z / / 4 K S x l R x I k Y y Q p G q D 1 G Y g 1 R i y y Z o R 4 N M S d S g j v x 9 e I I g M Q x / 5 y W t q a h a o f L 0 s t R B + t G 3 7 V l W 5 + T n g 3 P a 5 N e R w q m E W G P t l 9 n i + D e f O X q T j n x 4 1 t q L A o E P + B f H w I Z k m p r j x B / z k n f d I J l k 8 8 9 u d Y Z q Y 8 Z L f 6 6 G A 3 0 M H 9 6 V X t E T a q X y L Y X O 5 y g E B m w O e M D M k e w 9 z L t 4 9 n C p C o d R s I e Q b T 0 Q m A J E E 8 U g W n V F Z V U G n v z 0 n Z L r C t h s k b S L 7 C d 4 4 Z F 0 6 c / o c n T l 1 l v 7 v 3 / 0 / U Q t 3 r o q O n D X P Q P 8 2 Y J z V J 8 e P G F v R o S A I T 7 p 7 9 6 7 M C I I p R U P 8 j M N h N V E B p r j B B A R 4 7 t M e o 0 s D / / h 4 u i H 9 I i U W g Z f 1 j Z s 3 b 3 P r P i D B n 2 b M e + Z l 8 B w G 9 i 0 H q N j v i q J C N e B v M T x j Y x 6 A 4 8 R Z V E s X z l + U h C r m T t x 4 Y K D g y e 9 9 S i e 4 f P G r X 9 I v f / k z k Z I Y G q I B Y t z v i U p s X z B 2 3 J R G f 9 + A J H 3 B M X 0 c k R 4 d f b N 0 9 O g R I c u 8 D z n V P T T l n q T C I p X X D 8 N C A C E T C q t / W C Z 8 h x 9 w s V x 6 8 j L 6 V N M A P v v a p C o f c u s h H d j A 4 C B V m y Z m B s 6 f u y Q t L + L O 8 N l k s 0 8 k A r 4 b q h X 6 e t 4 F N 2 / c o n 3 7 Y 1 W + R L j z 2 k G 7 G 5 c / r M M M k E F P S R q P Q O 8 F q l h 3 R G z O Q b e V J u Y h a X w y C U A y n N j g o X u v r V T s b 5 N O X q h 5 m M M K L n s 8 p 0 f D p b z P U P l 8 8 / T x 4 Q 3 G J 9 M D a d c P x W a C 2 A q J g C x G Q D y Z A J t h R C C b K w b L L Q U Y B l 5 e H p 3 5 b 7 m A D Z I K M H T k Y Z 9 D J I T R X i w b y J a U D J t b 1 t D 4 n J V a B + 1 C J m A x M i E l A E g z P G O h r J w c X k e j F h I 1 E L M v F h Q h 6 S a k k 9 q P E n l v a V L S 2 s t X Y O S w 0 7 B a k t e + 6 t o a Y 4 1 o 5 8 7 t k n M 8 V b S w + j j P h v e 7 I t X v Q B 6 + 4 S l V w Z c a l Z 4 I a E s w O t m M n U z a r v Y 2 c i T I m 5 E I I I r H H 6 Z T z x 1 C G M x l B U k P z x 6 W A V a 3 + y Z V o k 8 Q S R 3 j 9 x P 3 / j 7 0 k n Z O C b N w m v K k f n v m O D d I u K 0 f b U m 5 g s N b i O T + U k H e A a i I q W J X v X K C I C p 9 y C D X c g E v 3 8 U r t 0 Q V Q 1 / Y 6 r I g l e a G q K a 2 O j L E A z P e v x W Q P k b p H g d 5 k P U o I M 4 I q H 6 v R q x i O 2 G / l l L p B m 6 c 0 u 2 f I k S 8 2 u d / S + d t S U m x s a Y A g r 1 4 0 W Z s L Q 6 7 3 U a N j f X L i k C I Q R J V N R F K c q P B v I 9 Y / X t X H D + y h + z 9 Z + n g a o 9 M q g 1 b E u O b N D D j f Z 5 r c Q I w T R R R u L Q N W i X U K M h k G h k e k v l 5 Q + G g F I y J E k n F 5 0 X f W 3 r 8 S z s J Z Q 9 P L i A T c H S j V a a T S R Y h k O g z G L I A N 3 E q Q C u 8 t n k N 3 b p 5 R 6 K u l 4 O l e g q R B U k D / V v v i h M n P 5 G 0 y 9 1 v e i T q 4 9 q V G 8 Y R h R l v s u o C t Z C L S C d W 5 a S w J O L n Y J F Z Q I y U B I Z k U u u h R V X w D x V p Z 0 N Z Q 2 M J G 3 o d p X D t i g p i N Q M q S q K I c n w N s q q a Z x m M B z I L n T 1 z U f J 9 I 0 4 O 0 R e 9 v X 3 S r 3 X 9 + i 2 6 c O 6 y T A 6 d C s y z F K Y C T J o N y Q F 0 j d r p / D u O w 4 I r / i N W d e s b 6 q i o s J A c K R F c q X D a J t J k Q Q E x g y y J k P h S H V M p C d Q y S B u r + L m a 3 l 0 6 F G 5 y E u z 9 4 A v / Z V a Z p Q 6 S k G B o w 8 H D B 5 g A F 4 R E q W D d + m Z 6 / e q 1 S C A z E C t 3 + t Q 5 I e K n J 4 5 K k K 3 + v Y a G e u n 7 s d t s d O z 4 x 6 z 2 + O n a t Z t v / c 3 l 9 G W F 2 O 7 R Q F R F 3 + S 7 S y o N 8 / U m 6 p M C c I p 4 7 E A i 3 l B F b X f O N 8 o S 6 h 6 i J 7 C u V T 0 Q q 2 I D h s + b 3 9 u H X 9 L P b c 5 F 3 r I B X c l x o 1 B n Q I B D h / d L 9 D Q q O W w F Y L H K 3 s D 2 0 c T 4 p A R 8 I r X w V 3 / 8 R l T H k 9 8 7 n n T Q H v q x M I I V w N A J j P j F T O 4 Y 3 Z s M m E R A V 8 p U g A S W R z e q + 9 P Q H b / v C o y x 2 r j p 7 X 1 E c q 1 y z S C R t o 8 U c R B u h O e F b c y + I Z K J 1 U A l o Q I s A W 0 J 3 9 8 H X a 4 + 7 0 z t 7 X 1 A m P T W S G c l X q S 5 g r Y U d F F J c Q n 5 / D 6 Z 1 A y Y m Z m h 1 u c v x K u H P q h k A J m Q u w G Z U i W r K 1 e G t w E h P t v j h o 4 j 9 1 1 f H y I 1 N k r A q B k I D y o v r 1 D G O 9 8 A r h u t O 6 a B A f E x U Z v N Z p E c F 0 N 8 L e v Y Z i s u K Z b c E U 8 m a 7 n S q k Q q O l 5 x O c A z Q 8 O D y a 5 1 W j G E J r F W t w D y b D V 5 D K J A G o M 0 w a B f H B L 5 w W 4 q c s 7 J o M M r 7 S Q d u n 4 f y j z 9 4 A d v 7 8 T + 0 M C E 6 k o 7 Q r m 9 V R Q M W 6 V y a F I B g a 4 / 0 J G j h 2 V y 6 F Q i E u J h n q A 5 F b g n p y S O L T 6 f H a 4 J I V A Y n 2 Q + h u S S 8 S F R q Q K j f b s n F E H h 9 o a n b i l A 5 e / o f E U 9 3 T 1 0 / N N j M e p y M n V P S R p + x i B T E C m v Q a i A 2 E 0 g F t Y D A R 8 1 2 l 9 S T m E 5 e X x e u t s V k g g J l B / + K P F U O B 8 y 0 s 7 L B + Q 6 E O a y 0 M W 7 a d / 3 J Y D U l e V a V P V K B D g Z H I t E C S R C T 0 9 P w u S Q M P 4 P H N g n M 1 d 8 / d W 3 K j y H 7 T v z p N J L h c u k 6 S H H 3 / W 3 D K X X g G 2 I q W t 6 e v u o m S U e 7 D 9 c D 4 B m K K n t h I Z K F / H q q c Y L S 7 P a h 2 U p S 9 0 H P V Z y W K L E K y 9 L 0 1 T M a I j S r T h s X n m p q B J m 5 0 T b s O q v 2 b 5 9 m 6 h 3 y M u t A U 8 e 1 D 8 k a H z 8 + C l 9 9 e U 3 Y m d p O + j 2 r b s L c i i 8 D X 1 c S R c D k k d + / o P P Z N I 2 X P i a N c s f y l A Q N 9 x + x m O R n I C L A X Y S p v 8 8 / P E h a m x s E K L D 9 X + V b T 2 k K T u T k E x K h V a u 8 S h p t K M h I r X 0 k q X X q 1 E M M A y y q q 1 s L E i u P f s 2 y 7 t K t 5 K W E g p Q B v J C K X X 6 9 H m Z n g W S 6 u a N 2 8 Z e Y h I 9 k T 4 n J G j c u n U z H T 1 2 R D p 7 4 R J + z j a W O a H j + w Z m D M x L c a R v M i C y A S 5 0 r d 4 C m F j N t C m A 9 E E i G r j 5 M f P H 6 t V N x h E F N D 6 z x f s S z E v F X w S b S R Z a O m E 7 S i b 9 z D W R F K m C 4 n n E 8 u 4 b K 9 t W k F C B J a c Z + F C Q p m 5 z 9 F i r v p F 4 H D p 6 n L Y b k y 5 D Q q C C Q V L V r q o R M m l g K D s S 6 2 P Z 0 r J B k o s s B f j t f M P x 8 T b g G s w 2 y 3 K x v 2 G O / N 3 n j C 0 F O B R A s i / / + A 2 9 6 n o l I 3 v R 6 Q o n B x J g x g O p m V 0 5 C + / V z p c H b k Y d E S h M G P H i a f I Y R N J k M t Z B I i E S 7 C s u Y V 5 P 9 M 7 S o a S l 2 x y l v G B S t Z j c g p p x r c s l / U N D Q 0 N U X V M t a s 8 3 X 3 5 L l R U V U l n M g K t X R 1 b 0 9 v R L l l S d + W c x 4 D O X L l 6 V T t 5 U k I j 4 S w U m 1 o Y X 8 v O T s Y Y + 7 u j L B z 5 a v a a J m l g a Y S A i U q P B g 2 e e m g a 4 3 u W Q G e v j A a 7 7 5 R J B J k W c i G Q S t U 9 L K X U M y + i 2 i V g s m W B D b W x p S v j O 0 q G k 3 w B D U w n L C 1 R R D m Y J 8 L s v L 1 N h Y a E Q C C n A f v H F z 2 S M F F p t Z E O F 7 Y R j m z d v F L V o c G C I n r e 2 c o V s l O k v t d G e D B h B i w x A 8 W 7 x Z I B L / l 2 B R J a 1 t d W s S l k W J O 3 M y 8 s X K Z s M C A S B 8 y F R a B G e g w S z Y m n 0 K U W I A i K B L L y u 3 e a a Q C K R j G W k Q E I F / U w o t h X j 3 l W 6 l L R V + V A w z A H 6 O l 6 y G f n N 3 x O P 2 u N H T y J E Q y 4 + J L H / 3 m c n J O r h 7 / / P P 9 C p b 8 9 S X V 2 d Z I 8 9 c e I T O Q + p u n q 6 e 8 U z B s 8 f x j C B i K h c w G 9 v T F B W / c c p q 3 C / / 6 e v q L 9 / i N d S O z 8 R Q H C z u r q + M k A O E 5 e h x i X D s w E H n W 9 f 6 H z A 5 Y t 0 Z y K J N I I k i p F G m l j Y V s 6 G W P X P K C B a h G A s 3 c P p q + 6 h W K 6 / e B 2 r 5 6 Q Z u o e y y G p 3 s L R w S B J L r d Z l O 0 N U H W 6 T 7 L B m Y J 7 Y 3 J w c U Z + e P X l O x 4 4 f E d c y S r x b G 0 R y s 3 G P P H U j o 6 P U 9 r y d c g u K a D J r E 2 1 e X U z N F b F E j g d m e 7 d Z b V R e s X B + 2 6 V A d z g j L R q S T W L W C 0 R 3 1 N X X 0 c 1 e N f D x w G o f 5 b m i r / r F o I O 6 J x Z 3 D C i 1 j g k F e 5 R J g W 1 I I p A n I p E M s i j C B P k 5 o f 8 J + S N 4 6 f c x 2 X 0 U 8 H v J Z 4 z Q / f 7 n B 1 J O t f Y h w n K j L b 0 J 9 Z p b Y I v V T j a 7 U w h l s a h K B G I h t V c X q 0 p r 1 i p 3 N Q i C a S u h B i L o F Z W z r n 6 V z M i H a S x T D V 7 9 3 3 9 3 n l a t 3 U L H t l f E 5 G 2 I x + 9 + + w f 6 4 Y 8 + X 3 J Q b D w w b y 0 G 8 O X l 5 0 W c J 7 g / 3 A N m G A y U 7 q Z p r 0 U G E e p Z P R I h m 6 9 1 P o C W V k G k U k Q i g U C 8 N B E J S z O R I o R i t Q 5 D 5 b E e 8 H l l 6 A y i I 0 C o L / 7 y M + P b 0 x N p r f K h N F Y r v V 1 C Y l A 5 D A k F l e z M C 5 f M G 6 v R 1 f k q M j s F X O a l Z f A C w s V r W V K l / + J H e 8 n X f 2 d R M s F 1 X V 1 d + c 5 k A v r 7 + o X 4 Z k 8 k 7 g 9 T 2 S B B Z f + D 3 5 J n s k / s p E R k w s h m D D L c h T w V o u I p D 6 m o c G Y C 6 X U Q S c i k 9 g m p I u T S t p J a Q r I r i e U j l z P x O 0 q n s r j M T x M o F U W 9 b G U P c E U 3 i D V g 2 y 4 V 7 V 6 P Q y Z d N g P n 4 X x 4 x l L F y M i Y O C 7 e l l Y M 8 X c g A C r u U g F J q o E c 4 8 3 r m q X f K J G t 5 G X p c O T Y U Z q a i U 4 o o F F T o L L W 7 m v y i 7 v 3 x Y A a F A i J J D a R D A Z U U k o V g 1 B M I j k e K V H i g W i y L 8 A F p E J j h m f P p P r J z 9 J b O g F p 7 e X T p b Q Q N o C S U t I P g k r D h w A E n w K Y 0 / b K 6 0 J q 7 Y l K r P a 2 D p n b C B U i V S A X B b 5 / 4 8 a N M i f T Y q i u q a H 7 9 x f O L r g Y v v 7 q l E R t o B L D P a + C d f O p L D e U M P 8 D 7 L R z p 8 / S i a 0 q B t H F 5 4 B E K J t r o / e F x m N k R i X C j J K E b S a s m y R T h D h Y c h F J Z C 6 G R B K 1 D 0 s / 1 D 8 k 0 u R r S / B u 0 q 1 Y b r Z 3 L 3 w L a Y i 2 V 3 6 y 2 B x k Z 1 v K a o N N x b Z V C p 4 4 V B 5 b y E M H N z g o 5 y 2 5 x 9 + 8 6 a G C w g L q 6 u i i H T u 3 c 4 X 3 J o 1 g b 3 3 e J h L q 3 r 0 H b K i f l M g B S B 4 s 4 z P a a m A o B P L w r V + / j k p Y n X v y + C l t 2 / G R T D e z G D A Z A h w W R 4 / B + 2 j s N A E k C o b C d L b V G Z F Q u O 8 Y 2 0 k v m T S K S N g 2 C I R t T S I Q i N d h N 4 F I K k P s P P 3 V r 3 9 s / F p 6 Y 8 U Q C t O E d n S z P c S E g l S C 1 w / z F V l t N q l Q q W D / a h / l m z x l A C o T + p s g y Z D y G L Y M 8 P D h I 9 q 2 L X b o B m Z U 9 7 J x 3 v 2 m V 4 a L 6 M B Z 5 F a H t I J k u 3 7 t B p 0 4 + a k M U A S 5 4 M F D B D g 6 m T E C 9 t M T x 4 R w H S 8 7 2 M Y r S z m C Y 3 p m V q L s M a 4 L T p i 8 / F z p 4 E a z i m 6 C 0 8 + d 8 v s g T Y R I 2 O b 7 i x I r K p l E n c O 2 E M q Q S l y U M 8 L H h E J R Q z U w A / 4 v / u K H 6 k L S H C u G U E B r x 7 x I K S v I J K 5 0 E M s u 3 r 9 U Y R 5 r h K k t M e E Z v G v d P b 3 S V 6 V j 1 N A / h U x I q I A g x 7 R 7 m i b d b t q z d 1 f k H A B q 4 a O H j 6 W v 6 5 N P k H l V D R N B h c S Y J + T B A P F Q 0 S G h t B M D 0 f I g s n a i L A V C G v 4 h j D r G d w 9 P E 9 1 / g 4 b F T C g s Q a I o m a K S C c t Y B 4 S o d 5 p Q c J e b P H u / / u u f G r + c / r D c e t m z Y g j l 9 4 d Z 9 Z s z C M W S C h K K p Z X V a p O S i g o I 4 x 3 J I X E q h s B j 1 C 6 A C m r + P D q F M f 8 s d q l j c N k b B + O A S I l z Z y 7 Q x 0 c P J x z u E Y 9 r V 2 / S z O w M H W M V 7 m 2 z K 2 p o K a y X I G t 5 W a k Q 5 n S r y q U X I Z I Q y y C T E M j Y j p N M y u m g p J O 4 y F G 4 I R B V T w g 1 T 5 t a V t P O P Y t P q Z p O W B F e P g 2 H g 2 u 0 V A b V m k o r a 1 Q M r d p w l V M n J w G b G u J u h 2 f Q W q f I B J j J h K E g 2 9 m 2 g b s d + y G R k p E J Q I f x D 3 7 0 f b p x j Y l i c u M n w 8 a W 9 V T G Z E g 1 t E k D Z A K f M H Q e g c E g S s 8 E 7 x f C 6 K K J Y x Q h F t b 5 G e H Z 6 e O w n 7 A d I Z U u m l w + f r a + F U U m Y E U R C t i 8 o Y A r h H r h k c 5 H I Z d B M A m f U S r R 2 x C y u O j S y 4 U S A s P j Y f c s F S c / + 1 T s p K l p 1 s E W A f r I M L Q e n b b j b B O l A k W m M N 2 5 f Z d W r 2 7 k e w 2 y x A 7 S s 1 6 L c d + K G C C L I o o i D p a K N L z U p B G P q S K P m U C i 6 r F 0 g o Q K s L r 3 b / 7 m F 8 a v r x y s C L d 5 f G l Y l S P 9 I h F J F a k o X L j l h e 0 A t Q e F / / C H k m N s 0 s 2 V a a F b v a y 8 P G Y / 1 q E G 3 r p x m 8 b G W S w Y g D M D X j h I J t h c V d V V 1 N W B Y R Z q 6 p 1 k g N R D u i 8 4 G n R E v B k g j 5 Y 6 I A N s O t h g k J y K J C E 6 + 8 I e O S c i i V D 4 u J J G i m i y j a W x H W Q J L M + K 7 0 l 1 3 O r i 4 8 L P k 4 l V V V 3 K t i k / 7 L h n n + 7 F c r u j 9 + 1 N c R r i / u N h C l t s r D Y p r 5 / Y V a x C w a W O y i o 2 l a h q y A e K J w X 1 D Z + U P x E 4 L f N 0 a G 2 Y v v 7 y W 8 r O z q J N m 1 s k N g + e O O S I 6 O v p p 5 p V N d T W 2 k b H j h 9 j 6 Y L O 3 L B k s W 1 9 3 k q 7 d u 0 g u 8 M u / U k g A X 4 b y 0 e P n o h D Y n J i U j K 4 x n v z 3 G 6 3 T N B W V l Z G H S N W K r I M 0 4 G D + 8 U G g 8 p 5 9 c o 1 V k / D N D Q w R D / / 5 U + j B O M l V L y z s J u 0 E y L G G Q E y q S W 2 t d Q S g o G I T B w Q C + 5 x k E t L e S W Z W E J 5 5 7 m x 8 t L f / O Z X x p W u L K x Y Q g F 3 H w z G e P 3 g Q h d H B Z w U I B c I Z T g r z M Q C t M 2 U 6 w z T x u I h e n D v o U y L 2 f G y U z x v Y 6 y K z b L U w d i j D W z z t L 1 o l z l q F 8 u s F A + Q g P / T 6 O g I E + w p V 9 Q g F T K x P H N z V N / Y I F 6 6 r V s 3 0 Y 0 u p 7 j 0 Z + f m y T M / L 0 P 1 k c Y M U R R N / J t o K B R J w j Q 1 H 6 Z b r + 1 C l l g i L S S U F J F O S i I J q S C B e F v U Z C 6 K U F z g h D B U v b / 9 z V 8 a d 7 D y Y L n d u X I J B d y + N 8 C k U c G z Q i g Q i 0 m E S g g y K V K x x I K X z p B Y k F J C J 1 4 / 2 u w l p z 1 K M G B w c J i 8 X o 8 k P N H 4 8 g 9 f y 8 T S y 8 X Z 0 + e Y s J / E / A 6 i M j C I E R n C M U J Z E V A V k A I J P Y + J K 1 6 R 6 X 6 3 j c Z n Q V S D Q D g 3 Q q A 4 Q g m B 1 F I c E V D p I o R S E i p C K M O r h y k + j 5 8 4 S E 1 r o v e 9 0 m B F 5 V j J Z d u W S q 4 Y q p W V y q J b X r E J V O W R y q R b a V 4 q G w s V N 0 R X O q E 6 q Q q s K 7 P T 5 a C i o q i K h n 1 5 K U 6 K r b 8 j v t g q t t L g 6 A z 1 j B M 9 6 Y M j I U g 1 r B J i x D F f l H F 9 5 h K i q a k p I Q j W z 7 2 w 0 d i M E V b E x 1 V R 9 2 W W Q u o e o / c r R e 4 f S z w b X m o y G Y 4 I T a q K 8 h I m U w P f R e J n v R I K z M Y E u 1 d O c T l t V F O Z y 5 V E e 6 e U L a B U G a 4 4 R i h N p D J h a V Q 0 V E K / P 0 Q X 2 x W p O j u 6 2 H a 5 L k k 0 z 5 2 7 q F p 4 l g w Y K w V X N 8 5 J F W Y y / e H 3 X 9 L O t b l U X p x N V f k B W l P q o x d v J i X R D N Q 7 M 5 F g P 6 H g + h A J g Y b h b K u V r 9 s g i C b H g m L c F x + P 3 m / 0 3 i W k S A o 8 e a r j V g 3 N U N E Q 2 V k O + r O f f Z b w G a + k s u L c 5 o n Q U F / M D 4 I r o p B I F e 2 x U h X K q H B Y N y p d t C I G a d 4 b p K v t J I 6 G v f v 2 i M N g 1 6 7 t Q o b 2 9 n b p f E W / E Q i G 8 x X R E h c z k V A g g T a 0 b K B s l n q + Q I h O P b f R e Z Y 2 F y / e o B F P g X x f s u L K z q F T T 9 R v 4 l p F E h n S T E s l J Y 2 M E k 8 2 b E t R z 0 E / G y W Z D J u J C 0 Z G / 6 u / / r n x N F c 2 L H e 6 + l e 0 D W X G 9 R s d b C e w v S Q R F A 4 Z T S v r 4 q C I 2 l O I e p B 1 t m d U B A S 3 T V x g S 2 0 q H p Q E K N r W g T N i w 8 b 1 k e 1 k Y O 7 g K 4 R E e p v / U l / / A L 3 q x E Q H b q r b 9 D H 1 u F 1 8 n p W K X b P k G 3 p E l Z U V E j + I B I v 4 r M 7 / g L z i l w z J G W s z 6 f U o s a O 2 U 5 R o I J S Q T 5 P M a E y 0 5 F a S X J H p b / 7 D X 8 k 1 Z 8 D v 8 G 6 G U D G 4 e q 2 d A i H W h Y 1 Y P + V G N 4 g F 5 w S v R 5 w U X I m 1 o y J C q v F 7 t H t 7 s z g m k D n 2 w I H 9 E s u n g P O M 1 Q T Q J N L r q M C X L l 2 T J c Z P 1 a z b R w N u K 9 k s Y d p R 7 1 M E 4 Y K Z F p G f H f 1 S O v n M h X Z 4 8 h S Z N J E i x N J E k m 2 D W E I g L B W x h E Q o T C g c U 1 I b h N I q M c h k o b / N k C k G G U I l w J U r r e Q H q Y R Q 5 v 4 p J a m E U E I k L i Z C a W l 1 q G l W o h g Q 8 Y A 5 o 1 D J o 0 R K T C o Q S C F K K K z / 3 e 9 v 0 G d H W m h 8 f J w a G x q E H N i v y a Q L J N M Y n 4 P R u w O 0 U f r W 5 J h B H C G R b C s C q e 0 o g S L S S c i E d Z N k A p F E z Y M N 5 Z W O W 7 v d m i F T A l j u v s o Q K h H a X v R R T / + k E A p k M v d P i c q n l x F C R Z e Y m O N w s x / U 4 W 0 1 N 5 V K s 2 w m U z y r D C K Z / n D 9 p 6 / u T N L + Z h s V F e b y L r U v n k z R E q K 7 b + w 0 4 8 E 5 I J L 2 P k Y J F J F O s t R k A r G U j S V k Q p y e S d U T F Y 9 J B C K B U P k F e W w z / Q w X m U E c m F A D 6 k 1 m s A C v u g b p Z e c Q S y H 0 U 4 F Q k F h K S i 2 U V G Z S W e g I C G W s g 0 Q P H j y m 1 W s a e d 1 K U 1 N u G h s Z p y 1 b N 0 U m W e O 6 b w L I o d Z a u 2 f J Z Q t Q Y 3 W + E A T / c F A R y E w c t c 8 f D N O N T s x n q / a D O D g n S i J j 2 y y Z e B / I o w i l V D x F K B B J O W N A J J y 7 a / d H t H u f y r y b w U J Y 7 m U I 9 V Z 8 e + q + k M r C Z I p I K i E U l i C T J h V s K 2 Y P r 8 N B c W C 1 n 9 e Z U C K Z l E T S S w i o j p d d t H Z t k + y T l 2 B 6 E y C D X v a P z b G d 5 K P y 0 k K Z O B q H h C y m o o j C 5 0 4 S d Y 6 o y A h 1 L A G R 4 g m F d Z D J k E z K Z t J E U h 5 P f M d f / + 0 X 4 q r P I D k s 9 1 5 n C J U K v v n m N l d I q H w Y k K i W S g V U Z B K C g T x C L h D I S o f X x k o p s E g v A Y / X w 5 U 3 J H n q I i / B W G E q c E U O 0 s u X H R I w 2 9 k 9 Q V a / W 6 Q c H B R y j i Y T l g a B P P 6 w q H 0 g i h z H f h A q I q V A I k W o 9 Z V e F W 2 O o F e R S J B Q U Z t J 7 C e x l 2 z 0 7 / / T r + U + M l g c T K j B D K F S R H / / K N 2 / 3 6 E I F V H / 1 I h f J b E U k V A O r g 2 I t I o S S l X G + O W F C 5 c k R A m z I q K v C g C Z 8 B 9 5 9 b J z s i j L l R U h D w q S t A R L d 9 G e 1 Y o s 2 A e S + J k I r 1 + 9 o Z K K W n o + h M 9 o E s W S i c J B 2 l L t k e l l H v Z Y l H T S Q z K M / j Z I J p y P y I f P f / S p X F c G b 0 e G U M v A H 3 9 / R S L V o Q Y q K W W o f y C T k M t K + 1 c H D C K B Y P y g I b n 4 s / G E Q h p l h 9 N J V y 9 d o / 0 H 9 8 q w e u T s 8 / v 8 V F J a L P 1 M U D N t 8 H Q Y h L p 0 8 Q p Z y 7 Z S s W 2 M a q u K y c W E w 2 B G P i Q k G p i w 0 O t x b C s i m c l U l e + n s h y W P k y i + 9 1 M J p C I j 4 k 0 M h U M t f 9 3 / / H X c i 8 Z p A 7 L / Q y h l o W 5 e S + d + v Y m P 0 G Q i k k k q q B W / a z U U u m h G f c Y V V Z V k N O B r L V M L k P l U 2 R S 6 w h V O n T 4 o P r S C N Q r C X C l x 2 R s O b n Z 1 N T U J I R C L g l E X v S O e s k W c F N 9 X a 2 Q T H n w l K S a 8 Y b o W V 8 0 R w Q k 0 q p C P x W 4 m C w i j U y S C Q Q y v H m Q T p C q e w / s p J 2 7 V t Z I 2 / c F y / 0 3 Q x l C v Q P 6 e o f o x o 2 n T B g m F B M p 6 k 6 3 U U 6 W h b b U B I V A I M f Q 4 L C 0 / J g Q W k s o h C s h z b M Z 8 k K M P 5 A 6 b v c k q 5 u D M j E b h o Z g K l E M E 1 m 3 r l k i K J C 6 T K l 1 Y e p h y T T g B v e i Z N p c h d y C T B 7 e h l r 3 i O 0 m s 8 2 E w Z a 4 n J r a a v r p L 5 Y f E Z 9 B h l D v D V c u 3 6 W B g X G u m I b 6 B x V P V E A b 7 a x X M / a B R L r A T u r r 7 a c J t p O w j r w S i F B H + m Q M T o Q q + O h F P z X V V 1 J J A V J 8 h S U z E l K R V V d X y f b r 1 2 9 k U g D 3 H N H L I Q x M N N Q 7 v R S S B a k F h J L g 2 C A 9 6 U X W I 0 g k 5 c 0 D k T C T / K / + 9 Z 8 b d 5 L B u 8 D y I E O o 9 4 q e n g G 6 e v k B P 1 l F J k U q K 2 2 v Y 0 n F a l 8 k Z I k L v H O I 3 A a Z e I 9 8 H k T p 6 e 1 l V a 5 O i K b + G 0 s + 9 u r 1 a 2 q o r 5 f P 9 k 5 Y a X g K i W M U e U T 1 Y w J p J 0 R Z b o B K s 9 l e E h s p Q M / 6 o e Z h i H + I 7 T I r r d / Q T M f j J m j L 4 N 1 g e d A 9 n C H U d w B U 7 n / 4 + 2 9 Y P Y M U A I m s t L m W K 7 J 4 A r k w y V 4 8 f 0 E t m z b y W 9 B 0 Y k B k G A R 6 0 9 0 t 8 1 Z B Y k H C I X c E s s v m w M 3 O 6 t 2 j X p s Q S 5 F J S y Q s 4 Y A I U o 5 d q X X T H i W p 8 M 0 Y M f x v f / M r C a f K 4 P 0 j Q 6 g / A R C 8 + k / / e I o J E W R i W K j M P i z Z W q H W v X n T T e v Z F k I w L S Z z c 9 g d k u g S C V v q 6 t i 2 A s F A G n 5 L L 1 p f 0 L r 1 6 4 S s s 9 4 w d Y 4 o N U + I l I B Q W I K I c G L 8 7 I s f i t c w g + 8 W l s e 9 w + E g 0 t E x 4 O G x + T 3 k t 6 e e 9 y C D p e P + n c f 0 9 E k b 1 R f 5 1 U y D k F D M m 4 i c M o Q U o N U 9 e P d A w C F v i a i S Q q Q 4 6 Y Q l J C E c H 5 s / a q H 9 B 3 f y t v G d G f x J Y H n a O x T + L / / 5 N / R f / 8 f / I o t 3 j k b 6 X l P Y 6 q C i k h J q e / q E N h 8 4 a p y a w X c F E G N 4 a J R a n 7 T S y O A g W Y J z Z L e C I C T z 3 n p 8 m D Q a x A L L D P L x H 8 Q B V t d U 0 v Z d W 6 i y q j y j x v 0 L g O U n P / l J + L / 9 9 / 9 J X q u T b p / 9 i n b v O 0 j W 7 F y Z V v L l g 3 t U v 2 W H c W o G G W T w N l g e 9 o y g 2 c s g g w x S A G z U 2 9 c u U + O a Z p p y u 6 V z H N p C Z X U N T U 9 P Z Q i V Q Q Z L w c T Y G H 3 7 h 9 + J S T T U 3 0 c O p 0 s m 5 C 4 t r 6 D 2 1 m d k e d Q 7 m i F U B h m 8 F x D 9 f 2 V e c r X t i e m Q A A A A A E l F T k S u Q m C C < / I m a g e > < / T o u r > < / T o u r s > < / V i s u a l i z a t i o n > 
</file>

<file path=customXml/itemProps1.xml><?xml version="1.0" encoding="utf-8"?>
<ds:datastoreItem xmlns:ds="http://schemas.openxmlformats.org/officeDocument/2006/customXml" ds:itemID="{26A71E7B-9325-4EE4-8075-55C26C63A094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D736468B-7A26-49E3-852F-1A8C9FD10886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biosorption</vt:lpstr>
      <vt:lpstr>final results</vt:lpstr>
      <vt:lpstr>Zn</vt:lpstr>
      <vt:lpstr>Cu</vt:lpstr>
      <vt:lpstr>Ni</vt:lpstr>
      <vt:lpstr>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cc245-admin</cp:lastModifiedBy>
  <dcterms:created xsi:type="dcterms:W3CDTF">2018-01-22T13:29:06Z</dcterms:created>
  <dcterms:modified xsi:type="dcterms:W3CDTF">2018-08-06T14:12:51Z</dcterms:modified>
</cp:coreProperties>
</file>