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Ring_of_rings\Peng_Song_results\Data_repository\Spreadsheets_with_Comsol_results\"/>
    </mc:Choice>
  </mc:AlternateContent>
  <bookViews>
    <workbookView xWindow="0" yWindow="0" windowWidth="20490" windowHeight="7755"/>
  </bookViews>
  <sheets>
    <sheet name="Information" sheetId="17" r:id="rId1"/>
    <sheet name="Final" sheetId="12" r:id="rId2"/>
    <sheet name="Combined" sheetId="10" r:id="rId3"/>
    <sheet name="M=6" sheetId="1" r:id="rId4"/>
    <sheet name="M=7" sheetId="13" r:id="rId5"/>
    <sheet name="M=8" sheetId="14" r:id="rId6"/>
    <sheet name="M=9" sheetId="15" r:id="rId7"/>
    <sheet name="M=10" sheetId="16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1" i="10" l="1"/>
  <c r="D161" i="12" s="1"/>
  <c r="D157" i="10"/>
  <c r="D157" i="12" s="1"/>
  <c r="D153" i="10"/>
  <c r="D153" i="12" s="1"/>
  <c r="D149" i="10"/>
  <c r="D149" i="12" s="1"/>
  <c r="D145" i="10"/>
  <c r="D145" i="12" s="1"/>
  <c r="D141" i="10"/>
  <c r="D141" i="12" s="1"/>
  <c r="B162" i="10"/>
  <c r="B162" i="12" s="1"/>
  <c r="A162" i="10"/>
  <c r="A162" i="12" s="1"/>
  <c r="B161" i="10"/>
  <c r="B161" i="12" s="1"/>
  <c r="A161" i="10"/>
  <c r="A161" i="12" s="1"/>
  <c r="B160" i="10"/>
  <c r="B160" i="12" s="1"/>
  <c r="A160" i="10"/>
  <c r="A160" i="12" s="1"/>
  <c r="B159" i="10"/>
  <c r="B159" i="12" s="1"/>
  <c r="A159" i="10"/>
  <c r="A159" i="12" s="1"/>
  <c r="B158" i="10"/>
  <c r="B158" i="12" s="1"/>
  <c r="A158" i="10"/>
  <c r="A158" i="12" s="1"/>
  <c r="B157" i="10"/>
  <c r="B157" i="12" s="1"/>
  <c r="A157" i="10"/>
  <c r="A157" i="12" s="1"/>
  <c r="B156" i="10"/>
  <c r="B156" i="12" s="1"/>
  <c r="A156" i="10"/>
  <c r="A156" i="12" s="1"/>
  <c r="B155" i="10"/>
  <c r="B155" i="12" s="1"/>
  <c r="A155" i="10"/>
  <c r="A155" i="12" s="1"/>
  <c r="B154" i="10"/>
  <c r="B154" i="12" s="1"/>
  <c r="A154" i="10"/>
  <c r="A154" i="12" s="1"/>
  <c r="B153" i="10"/>
  <c r="B153" i="12" s="1"/>
  <c r="A153" i="10"/>
  <c r="A153" i="12" s="1"/>
  <c r="B152" i="10"/>
  <c r="B152" i="12" s="1"/>
  <c r="A152" i="10"/>
  <c r="A152" i="12" s="1"/>
  <c r="B151" i="10"/>
  <c r="B151" i="12" s="1"/>
  <c r="A151" i="10"/>
  <c r="A151" i="12" s="1"/>
  <c r="B150" i="10"/>
  <c r="B150" i="12" s="1"/>
  <c r="A150" i="10"/>
  <c r="A150" i="12" s="1"/>
  <c r="B149" i="10"/>
  <c r="B149" i="12" s="1"/>
  <c r="A149" i="10"/>
  <c r="A149" i="12" s="1"/>
  <c r="B148" i="10"/>
  <c r="B148" i="12" s="1"/>
  <c r="A148" i="10"/>
  <c r="A148" i="12" s="1"/>
  <c r="B147" i="10"/>
  <c r="B147" i="12" s="1"/>
  <c r="A147" i="10"/>
  <c r="A147" i="12" s="1"/>
  <c r="B146" i="10"/>
  <c r="B146" i="12" s="1"/>
  <c r="A146" i="10"/>
  <c r="A146" i="12" s="1"/>
  <c r="B145" i="10"/>
  <c r="B145" i="12" s="1"/>
  <c r="A145" i="10"/>
  <c r="A145" i="12" s="1"/>
  <c r="B144" i="10"/>
  <c r="B144" i="12" s="1"/>
  <c r="A144" i="10"/>
  <c r="A144" i="12" s="1"/>
  <c r="B143" i="10"/>
  <c r="B143" i="12" s="1"/>
  <c r="A143" i="10"/>
  <c r="A143" i="12" s="1"/>
  <c r="B142" i="10"/>
  <c r="B142" i="12" s="1"/>
  <c r="A142" i="10"/>
  <c r="A142" i="12" s="1"/>
  <c r="B141" i="10"/>
  <c r="B141" i="12" s="1"/>
  <c r="A141" i="10"/>
  <c r="A141" i="12" s="1"/>
  <c r="B140" i="10"/>
  <c r="B140" i="12" s="1"/>
  <c r="A140" i="10"/>
  <c r="A140" i="12" s="1"/>
  <c r="B139" i="10"/>
  <c r="B139" i="12" s="1"/>
  <c r="A139" i="10"/>
  <c r="A139" i="12" s="1"/>
  <c r="B138" i="10"/>
  <c r="B138" i="12" s="1"/>
  <c r="A138" i="10"/>
  <c r="A138" i="12" s="1"/>
  <c r="D135" i="10"/>
  <c r="D135" i="12" s="1"/>
  <c r="D133" i="10"/>
  <c r="D133" i="12" s="1"/>
  <c r="D131" i="10"/>
  <c r="D131" i="12" s="1"/>
  <c r="D129" i="10"/>
  <c r="D129" i="12" s="1"/>
  <c r="D127" i="10"/>
  <c r="D127" i="12" s="1"/>
  <c r="D125" i="10"/>
  <c r="D125" i="12" s="1"/>
  <c r="D123" i="10"/>
  <c r="D123" i="12" s="1"/>
  <c r="D121" i="10"/>
  <c r="D121" i="12" s="1"/>
  <c r="D119" i="10"/>
  <c r="D119" i="12" s="1"/>
  <c r="D117" i="10"/>
  <c r="D117" i="12" s="1"/>
  <c r="D115" i="10"/>
  <c r="D115" i="12" s="1"/>
  <c r="D113" i="10"/>
  <c r="D113" i="12" s="1"/>
  <c r="D111" i="10"/>
  <c r="D111" i="12" s="1"/>
  <c r="D109" i="10"/>
  <c r="D109" i="12" s="1"/>
  <c r="D107" i="10"/>
  <c r="D107" i="12" s="1"/>
  <c r="D105" i="10"/>
  <c r="D105" i="12" s="1"/>
  <c r="B136" i="10"/>
  <c r="B136" i="12" s="1"/>
  <c r="A136" i="10"/>
  <c r="A136" i="12" s="1"/>
  <c r="B135" i="10"/>
  <c r="B135" i="12" s="1"/>
  <c r="A135" i="10"/>
  <c r="A135" i="12" s="1"/>
  <c r="B134" i="10"/>
  <c r="B134" i="12" s="1"/>
  <c r="A134" i="10"/>
  <c r="A134" i="12" s="1"/>
  <c r="B133" i="10"/>
  <c r="B133" i="12" s="1"/>
  <c r="A133" i="10"/>
  <c r="A133" i="12" s="1"/>
  <c r="B132" i="10"/>
  <c r="B132" i="12" s="1"/>
  <c r="A132" i="10"/>
  <c r="A132" i="12" s="1"/>
  <c r="B131" i="10"/>
  <c r="B131" i="12" s="1"/>
  <c r="A131" i="10"/>
  <c r="A131" i="12" s="1"/>
  <c r="B130" i="10"/>
  <c r="B130" i="12" s="1"/>
  <c r="A130" i="10"/>
  <c r="A130" i="12" s="1"/>
  <c r="B129" i="10"/>
  <c r="B129" i="12" s="1"/>
  <c r="A129" i="10"/>
  <c r="A129" i="12" s="1"/>
  <c r="B128" i="10"/>
  <c r="B128" i="12" s="1"/>
  <c r="A128" i="10"/>
  <c r="A128" i="12" s="1"/>
  <c r="B127" i="10"/>
  <c r="B127" i="12" s="1"/>
  <c r="A127" i="10"/>
  <c r="A127" i="12" s="1"/>
  <c r="B126" i="10"/>
  <c r="B126" i="12" s="1"/>
  <c r="A126" i="10"/>
  <c r="A126" i="12" s="1"/>
  <c r="B125" i="10"/>
  <c r="B125" i="12" s="1"/>
  <c r="A125" i="10"/>
  <c r="A125" i="12" s="1"/>
  <c r="B124" i="10"/>
  <c r="B124" i="12" s="1"/>
  <c r="A124" i="10"/>
  <c r="A124" i="12" s="1"/>
  <c r="B123" i="10"/>
  <c r="B123" i="12" s="1"/>
  <c r="A123" i="10"/>
  <c r="A123" i="12" s="1"/>
  <c r="B122" i="10"/>
  <c r="B122" i="12" s="1"/>
  <c r="A122" i="10"/>
  <c r="A122" i="12" s="1"/>
  <c r="B121" i="10"/>
  <c r="B121" i="12" s="1"/>
  <c r="A121" i="10"/>
  <c r="A121" i="12" s="1"/>
  <c r="B120" i="10"/>
  <c r="B120" i="12" s="1"/>
  <c r="A120" i="10"/>
  <c r="A120" i="12" s="1"/>
  <c r="B119" i="10"/>
  <c r="B119" i="12" s="1"/>
  <c r="A119" i="10"/>
  <c r="A119" i="12" s="1"/>
  <c r="B118" i="10"/>
  <c r="B118" i="12" s="1"/>
  <c r="A118" i="10"/>
  <c r="A118" i="12" s="1"/>
  <c r="B117" i="10"/>
  <c r="B117" i="12" s="1"/>
  <c r="A117" i="10"/>
  <c r="A117" i="12" s="1"/>
  <c r="B116" i="10"/>
  <c r="B116" i="12" s="1"/>
  <c r="A116" i="10"/>
  <c r="A116" i="12" s="1"/>
  <c r="B115" i="10"/>
  <c r="B115" i="12" s="1"/>
  <c r="A115" i="10"/>
  <c r="A115" i="12" s="1"/>
  <c r="B114" i="10"/>
  <c r="B114" i="12" s="1"/>
  <c r="A114" i="10"/>
  <c r="A114" i="12" s="1"/>
  <c r="B113" i="10"/>
  <c r="B113" i="12" s="1"/>
  <c r="A113" i="10"/>
  <c r="A113" i="12" s="1"/>
  <c r="B112" i="10"/>
  <c r="B112" i="12" s="1"/>
  <c r="A112" i="10"/>
  <c r="A112" i="12" s="1"/>
  <c r="B111" i="10"/>
  <c r="B111" i="12" s="1"/>
  <c r="A111" i="10"/>
  <c r="A111" i="12" s="1"/>
  <c r="B110" i="10"/>
  <c r="B110" i="12" s="1"/>
  <c r="A110" i="10"/>
  <c r="A110" i="12" s="1"/>
  <c r="B109" i="10"/>
  <c r="B109" i="12" s="1"/>
  <c r="A109" i="10"/>
  <c r="A109" i="12" s="1"/>
  <c r="B108" i="10"/>
  <c r="B108" i="12" s="1"/>
  <c r="A108" i="10"/>
  <c r="A108" i="12" s="1"/>
  <c r="B107" i="10"/>
  <c r="B107" i="12" s="1"/>
  <c r="A107" i="10"/>
  <c r="A107" i="12" s="1"/>
  <c r="B106" i="10"/>
  <c r="B106" i="12" s="1"/>
  <c r="A106" i="10"/>
  <c r="A106" i="12" s="1"/>
  <c r="B105" i="10"/>
  <c r="B105" i="12" s="1"/>
  <c r="A105" i="10"/>
  <c r="A105" i="12" s="1"/>
  <c r="B104" i="10"/>
  <c r="B104" i="12" s="1"/>
  <c r="A104" i="10"/>
  <c r="A104" i="12" s="1"/>
  <c r="D99" i="10"/>
  <c r="D99" i="12" s="1"/>
  <c r="E97" i="10"/>
  <c r="C97" i="12" s="1"/>
  <c r="D95" i="10"/>
  <c r="D95" i="12" s="1"/>
  <c r="E93" i="10"/>
  <c r="C93" i="12" s="1"/>
  <c r="B102" i="10"/>
  <c r="B102" i="12" s="1"/>
  <c r="A102" i="10"/>
  <c r="A102" i="12" s="1"/>
  <c r="B101" i="10"/>
  <c r="B101" i="12" s="1"/>
  <c r="A101" i="10"/>
  <c r="A101" i="12" s="1"/>
  <c r="B100" i="10"/>
  <c r="B100" i="12" s="1"/>
  <c r="A100" i="10"/>
  <c r="A100" i="12" s="1"/>
  <c r="B99" i="10"/>
  <c r="B99" i="12" s="1"/>
  <c r="A99" i="10"/>
  <c r="A99" i="12" s="1"/>
  <c r="B98" i="10"/>
  <c r="B98" i="12" s="1"/>
  <c r="A98" i="10"/>
  <c r="A98" i="12" s="1"/>
  <c r="B97" i="10"/>
  <c r="B97" i="12" s="1"/>
  <c r="A97" i="10"/>
  <c r="A97" i="12" s="1"/>
  <c r="B96" i="10"/>
  <c r="B96" i="12" s="1"/>
  <c r="A96" i="10"/>
  <c r="A96" i="12" s="1"/>
  <c r="B95" i="10"/>
  <c r="B95" i="12" s="1"/>
  <c r="A95" i="10"/>
  <c r="A95" i="12" s="1"/>
  <c r="B94" i="10"/>
  <c r="B94" i="12" s="1"/>
  <c r="A94" i="10"/>
  <c r="A94" i="12" s="1"/>
  <c r="B93" i="10"/>
  <c r="B93" i="12" s="1"/>
  <c r="A93" i="10"/>
  <c r="A93" i="12" s="1"/>
  <c r="B92" i="10"/>
  <c r="B92" i="12" s="1"/>
  <c r="A92" i="10"/>
  <c r="A92" i="12" s="1"/>
  <c r="B91" i="10"/>
  <c r="B91" i="12" s="1"/>
  <c r="A91" i="10"/>
  <c r="A91" i="12" s="1"/>
  <c r="B90" i="10"/>
  <c r="B90" i="12" s="1"/>
  <c r="A90" i="10"/>
  <c r="A90" i="12" s="1"/>
  <c r="B89" i="10"/>
  <c r="B89" i="12" s="1"/>
  <c r="A89" i="10"/>
  <c r="A89" i="12" s="1"/>
  <c r="B88" i="10"/>
  <c r="B88" i="12" s="1"/>
  <c r="A88" i="10"/>
  <c r="A88" i="12" s="1"/>
  <c r="B87" i="10"/>
  <c r="B87" i="12" s="1"/>
  <c r="A87" i="10"/>
  <c r="A87" i="12" s="1"/>
  <c r="B86" i="10"/>
  <c r="B86" i="12" s="1"/>
  <c r="A86" i="10"/>
  <c r="A86" i="12" s="1"/>
  <c r="B85" i="10"/>
  <c r="B85" i="12" s="1"/>
  <c r="A85" i="10"/>
  <c r="A85" i="12" s="1"/>
  <c r="B84" i="10"/>
  <c r="B84" i="12" s="1"/>
  <c r="A84" i="10"/>
  <c r="A84" i="12" s="1"/>
  <c r="B83" i="10"/>
  <c r="B83" i="12" s="1"/>
  <c r="A83" i="10"/>
  <c r="A83" i="12" s="1"/>
  <c r="B82" i="10"/>
  <c r="B82" i="12" s="1"/>
  <c r="A82" i="10"/>
  <c r="A82" i="12" s="1"/>
  <c r="B81" i="10"/>
  <c r="B81" i="12" s="1"/>
  <c r="A81" i="10"/>
  <c r="A81" i="12" s="1"/>
  <c r="B80" i="10"/>
  <c r="B80" i="12" s="1"/>
  <c r="A80" i="10"/>
  <c r="A80" i="12" s="1"/>
  <c r="B79" i="10"/>
  <c r="B79" i="12" s="1"/>
  <c r="A79" i="10"/>
  <c r="A79" i="12" s="1"/>
  <c r="B78" i="10"/>
  <c r="B78" i="12" s="1"/>
  <c r="A78" i="10"/>
  <c r="A78" i="12" s="1"/>
  <c r="B77" i="10"/>
  <c r="B77" i="12" s="1"/>
  <c r="A77" i="10"/>
  <c r="A77" i="12" s="1"/>
  <c r="B76" i="10"/>
  <c r="B76" i="12" s="1"/>
  <c r="A76" i="10"/>
  <c r="A76" i="12" s="1"/>
  <c r="B75" i="10"/>
  <c r="B75" i="12" s="1"/>
  <c r="A75" i="10"/>
  <c r="A75" i="12" s="1"/>
  <c r="B74" i="10"/>
  <c r="B74" i="12" s="1"/>
  <c r="A74" i="10"/>
  <c r="A74" i="12" s="1"/>
  <c r="B73" i="10"/>
  <c r="B73" i="12" s="1"/>
  <c r="A73" i="10"/>
  <c r="A73" i="12" s="1"/>
  <c r="B72" i="10"/>
  <c r="B72" i="12" s="1"/>
  <c r="A72" i="10"/>
  <c r="A72" i="12" s="1"/>
  <c r="B71" i="10"/>
  <c r="B71" i="12" s="1"/>
  <c r="A71" i="10"/>
  <c r="A71" i="12" s="1"/>
  <c r="B70" i="10"/>
  <c r="B70" i="12" s="1"/>
  <c r="A70" i="10"/>
  <c r="A70" i="12" s="1"/>
  <c r="B68" i="10"/>
  <c r="B68" i="12" s="1"/>
  <c r="A68" i="10"/>
  <c r="A68" i="12" s="1"/>
  <c r="B67" i="10"/>
  <c r="B67" i="12" s="1"/>
  <c r="A67" i="10"/>
  <c r="A67" i="12" s="1"/>
  <c r="D66" i="10"/>
  <c r="D66" i="12" s="1"/>
  <c r="B66" i="10"/>
  <c r="B66" i="12" s="1"/>
  <c r="A66" i="10"/>
  <c r="A66" i="12" s="1"/>
  <c r="D65" i="10"/>
  <c r="D65" i="12" s="1"/>
  <c r="B65" i="10"/>
  <c r="B65" i="12" s="1"/>
  <c r="A65" i="10"/>
  <c r="A65" i="12" s="1"/>
  <c r="B64" i="10"/>
  <c r="B64" i="12" s="1"/>
  <c r="A64" i="10"/>
  <c r="A64" i="12" s="1"/>
  <c r="B63" i="10"/>
  <c r="B63" i="12" s="1"/>
  <c r="A63" i="10"/>
  <c r="A63" i="12" s="1"/>
  <c r="D62" i="10"/>
  <c r="D62" i="12" s="1"/>
  <c r="B62" i="10"/>
  <c r="B62" i="12" s="1"/>
  <c r="A62" i="10"/>
  <c r="A62" i="12" s="1"/>
  <c r="D61" i="10"/>
  <c r="D61" i="12" s="1"/>
  <c r="B61" i="10"/>
  <c r="B61" i="12" s="1"/>
  <c r="A61" i="10"/>
  <c r="A61" i="12" s="1"/>
  <c r="B60" i="10"/>
  <c r="B60" i="12" s="1"/>
  <c r="A60" i="10"/>
  <c r="A60" i="12" s="1"/>
  <c r="B59" i="10"/>
  <c r="B59" i="12" s="1"/>
  <c r="A59" i="10"/>
  <c r="A59" i="12" s="1"/>
  <c r="D58" i="10"/>
  <c r="D58" i="12" s="1"/>
  <c r="B58" i="10"/>
  <c r="B58" i="12" s="1"/>
  <c r="A58" i="10"/>
  <c r="A58" i="12" s="1"/>
  <c r="B57" i="10"/>
  <c r="B57" i="12" s="1"/>
  <c r="A57" i="10"/>
  <c r="A57" i="12" s="1"/>
  <c r="B56" i="10"/>
  <c r="B56" i="12" s="1"/>
  <c r="A56" i="10"/>
  <c r="A56" i="12" s="1"/>
  <c r="B55" i="10"/>
  <c r="B55" i="12" s="1"/>
  <c r="A55" i="10"/>
  <c r="A55" i="12" s="1"/>
  <c r="D54" i="10"/>
  <c r="D54" i="12" s="1"/>
  <c r="B54" i="10"/>
  <c r="B54" i="12" s="1"/>
  <c r="A54" i="10"/>
  <c r="A54" i="12" s="1"/>
  <c r="B53" i="10"/>
  <c r="B53" i="12" s="1"/>
  <c r="A53" i="10"/>
  <c r="A53" i="12" s="1"/>
  <c r="B52" i="10"/>
  <c r="B52" i="12" s="1"/>
  <c r="A52" i="10"/>
  <c r="A52" i="12" s="1"/>
  <c r="B51" i="10"/>
  <c r="B51" i="12" s="1"/>
  <c r="A51" i="10"/>
  <c r="A51" i="12" s="1"/>
  <c r="D50" i="10"/>
  <c r="D50" i="12" s="1"/>
  <c r="B50" i="10"/>
  <c r="B50" i="12" s="1"/>
  <c r="A50" i="10"/>
  <c r="A50" i="12" s="1"/>
  <c r="B49" i="10"/>
  <c r="B49" i="12" s="1"/>
  <c r="A49" i="10"/>
  <c r="A49" i="12" s="1"/>
  <c r="B48" i="10"/>
  <c r="B48" i="12" s="1"/>
  <c r="A48" i="10"/>
  <c r="A48" i="12" s="1"/>
  <c r="B47" i="10"/>
  <c r="B47" i="12" s="1"/>
  <c r="A47" i="10"/>
  <c r="A47" i="12" s="1"/>
  <c r="D46" i="10"/>
  <c r="D46" i="12" s="1"/>
  <c r="B46" i="10"/>
  <c r="B46" i="12" s="1"/>
  <c r="A46" i="10"/>
  <c r="A46" i="12" s="1"/>
  <c r="B45" i="10"/>
  <c r="B45" i="12" s="1"/>
  <c r="A45" i="10"/>
  <c r="A45" i="12" s="1"/>
  <c r="B44" i="10"/>
  <c r="B44" i="12" s="1"/>
  <c r="A44" i="10"/>
  <c r="A44" i="12" s="1"/>
  <c r="B43" i="10"/>
  <c r="B43" i="12" s="1"/>
  <c r="A43" i="10"/>
  <c r="A43" i="12" s="1"/>
  <c r="D42" i="10"/>
  <c r="D42" i="12" s="1"/>
  <c r="B42" i="10"/>
  <c r="B42" i="12" s="1"/>
  <c r="A42" i="10"/>
  <c r="A42" i="12" s="1"/>
  <c r="B41" i="10"/>
  <c r="B41" i="12" s="1"/>
  <c r="A41" i="10"/>
  <c r="A41" i="12" s="1"/>
  <c r="B40" i="10"/>
  <c r="B40" i="12" s="1"/>
  <c r="A40" i="10"/>
  <c r="A40" i="12" s="1"/>
  <c r="B39" i="10"/>
  <c r="B39" i="12" s="1"/>
  <c r="A39" i="10"/>
  <c r="A39" i="12" s="1"/>
  <c r="D38" i="10"/>
  <c r="D38" i="12" s="1"/>
  <c r="B38" i="10"/>
  <c r="B38" i="12" s="1"/>
  <c r="A38" i="10"/>
  <c r="A38" i="12" s="1"/>
  <c r="B37" i="10"/>
  <c r="B37" i="12" s="1"/>
  <c r="A37" i="10"/>
  <c r="A37" i="12" s="1"/>
  <c r="B36" i="10"/>
  <c r="B36" i="12" s="1"/>
  <c r="A36" i="10"/>
  <c r="A36" i="12" s="1"/>
  <c r="B34" i="10"/>
  <c r="B34" i="12" s="1"/>
  <c r="B33" i="10"/>
  <c r="B33" i="12" s="1"/>
  <c r="B32" i="10"/>
  <c r="B32" i="12" s="1"/>
  <c r="B31" i="10"/>
  <c r="B31" i="12" s="1"/>
  <c r="B30" i="10"/>
  <c r="B30" i="12" s="1"/>
  <c r="B29" i="10"/>
  <c r="B29" i="12" s="1"/>
  <c r="B28" i="10"/>
  <c r="B28" i="12" s="1"/>
  <c r="B27" i="10"/>
  <c r="B27" i="12" s="1"/>
  <c r="B26" i="10"/>
  <c r="B26" i="12" s="1"/>
  <c r="B25" i="10"/>
  <c r="B25" i="12" s="1"/>
  <c r="B24" i="10"/>
  <c r="B24" i="12" s="1"/>
  <c r="B23" i="10"/>
  <c r="B23" i="12" s="1"/>
  <c r="B22" i="10"/>
  <c r="B22" i="12" s="1"/>
  <c r="B21" i="10"/>
  <c r="B21" i="12" s="1"/>
  <c r="B20" i="10"/>
  <c r="B20" i="12" s="1"/>
  <c r="B19" i="10"/>
  <c r="B19" i="12" s="1"/>
  <c r="B18" i="10"/>
  <c r="B18" i="12" s="1"/>
  <c r="B17" i="10"/>
  <c r="B17" i="12" s="1"/>
  <c r="B16" i="10"/>
  <c r="B16" i="12" s="1"/>
  <c r="B15" i="10"/>
  <c r="B15" i="12" s="1"/>
  <c r="B14" i="10"/>
  <c r="B14" i="12" s="1"/>
  <c r="B13" i="10"/>
  <c r="B13" i="12" s="1"/>
  <c r="B12" i="10"/>
  <c r="B12" i="12" s="1"/>
  <c r="B11" i="10"/>
  <c r="B11" i="12" s="1"/>
  <c r="B10" i="10"/>
  <c r="B10" i="12" s="1"/>
  <c r="B9" i="10"/>
  <c r="B9" i="12" s="1"/>
  <c r="B8" i="10"/>
  <c r="B8" i="12" s="1"/>
  <c r="B7" i="10"/>
  <c r="B7" i="12" s="1"/>
  <c r="B6" i="10"/>
  <c r="B6" i="12" s="1"/>
  <c r="B5" i="10"/>
  <c r="B5" i="12" s="1"/>
  <c r="B4" i="10"/>
  <c r="B4" i="12" s="1"/>
  <c r="B3" i="10"/>
  <c r="B3" i="12" s="1"/>
  <c r="B2" i="10"/>
  <c r="B2" i="12" s="1"/>
  <c r="A34" i="10"/>
  <c r="A34" i="12" s="1"/>
  <c r="A33" i="10"/>
  <c r="A33" i="12" s="1"/>
  <c r="A32" i="10"/>
  <c r="A32" i="12" s="1"/>
  <c r="A31" i="10"/>
  <c r="A31" i="12" s="1"/>
  <c r="A30" i="10"/>
  <c r="A30" i="12" s="1"/>
  <c r="A29" i="10"/>
  <c r="A29" i="12" s="1"/>
  <c r="A28" i="10"/>
  <c r="A28" i="12" s="1"/>
  <c r="A27" i="10"/>
  <c r="A27" i="12" s="1"/>
  <c r="A26" i="10"/>
  <c r="A26" i="12" s="1"/>
  <c r="A25" i="10"/>
  <c r="A25" i="12" s="1"/>
  <c r="A24" i="10"/>
  <c r="A24" i="12" s="1"/>
  <c r="A23" i="10"/>
  <c r="A23" i="12" s="1"/>
  <c r="A22" i="10"/>
  <c r="A22" i="12" s="1"/>
  <c r="A21" i="10"/>
  <c r="A21" i="12" s="1"/>
  <c r="A20" i="10"/>
  <c r="A20" i="12" s="1"/>
  <c r="A19" i="10"/>
  <c r="A19" i="12" s="1"/>
  <c r="A18" i="10"/>
  <c r="A18" i="12" s="1"/>
  <c r="A17" i="10"/>
  <c r="A17" i="12" s="1"/>
  <c r="A16" i="10"/>
  <c r="A16" i="12" s="1"/>
  <c r="A15" i="10"/>
  <c r="A15" i="12" s="1"/>
  <c r="A14" i="10"/>
  <c r="A14" i="12" s="1"/>
  <c r="A13" i="10"/>
  <c r="A13" i="12" s="1"/>
  <c r="A12" i="10"/>
  <c r="A12" i="12" s="1"/>
  <c r="A11" i="10"/>
  <c r="A11" i="12" s="1"/>
  <c r="A10" i="10"/>
  <c r="A10" i="12" s="1"/>
  <c r="A9" i="10"/>
  <c r="A9" i="12" s="1"/>
  <c r="A8" i="10"/>
  <c r="A8" i="12" s="1"/>
  <c r="A7" i="10"/>
  <c r="A7" i="12" s="1"/>
  <c r="A6" i="10"/>
  <c r="A6" i="12" s="1"/>
  <c r="A5" i="10"/>
  <c r="A5" i="12" s="1"/>
  <c r="A4" i="10"/>
  <c r="A4" i="12" s="1"/>
  <c r="A3" i="10"/>
  <c r="A3" i="12" s="1"/>
  <c r="A2" i="10"/>
  <c r="A2" i="12" s="1"/>
  <c r="L26" i="16"/>
  <c r="D162" i="10" s="1"/>
  <c r="D162" i="12" s="1"/>
  <c r="K26" i="16"/>
  <c r="J26" i="16"/>
  <c r="L25" i="16"/>
  <c r="K25" i="16"/>
  <c r="J25" i="16"/>
  <c r="L24" i="16"/>
  <c r="D160" i="10" s="1"/>
  <c r="D160" i="12" s="1"/>
  <c r="K24" i="16"/>
  <c r="J24" i="16"/>
  <c r="L23" i="16"/>
  <c r="D159" i="10" s="1"/>
  <c r="D159" i="12" s="1"/>
  <c r="K23" i="16"/>
  <c r="J23" i="16"/>
  <c r="L22" i="16"/>
  <c r="D158" i="10" s="1"/>
  <c r="D158" i="12" s="1"/>
  <c r="K22" i="16"/>
  <c r="J22" i="16"/>
  <c r="L21" i="16"/>
  <c r="K21" i="16"/>
  <c r="J21" i="16"/>
  <c r="L20" i="16"/>
  <c r="D156" i="10" s="1"/>
  <c r="D156" i="12" s="1"/>
  <c r="K20" i="16"/>
  <c r="J20" i="16"/>
  <c r="L19" i="16"/>
  <c r="D155" i="10" s="1"/>
  <c r="D155" i="12" s="1"/>
  <c r="K19" i="16"/>
  <c r="J19" i="16"/>
  <c r="L18" i="16"/>
  <c r="D154" i="10" s="1"/>
  <c r="D154" i="12" s="1"/>
  <c r="K18" i="16"/>
  <c r="J18" i="16"/>
  <c r="L17" i="16"/>
  <c r="K17" i="16"/>
  <c r="J17" i="16"/>
  <c r="L16" i="16"/>
  <c r="D152" i="10" s="1"/>
  <c r="D152" i="12" s="1"/>
  <c r="K16" i="16"/>
  <c r="J16" i="16"/>
  <c r="L15" i="16"/>
  <c r="D151" i="10" s="1"/>
  <c r="D151" i="12" s="1"/>
  <c r="K15" i="16"/>
  <c r="J15" i="16"/>
  <c r="L14" i="16"/>
  <c r="D150" i="10" s="1"/>
  <c r="D150" i="12" s="1"/>
  <c r="K14" i="16"/>
  <c r="J14" i="16"/>
  <c r="L13" i="16"/>
  <c r="K13" i="16"/>
  <c r="J13" i="16"/>
  <c r="L12" i="16"/>
  <c r="D148" i="10" s="1"/>
  <c r="D148" i="12" s="1"/>
  <c r="K12" i="16"/>
  <c r="J12" i="16"/>
  <c r="L11" i="16"/>
  <c r="D147" i="10" s="1"/>
  <c r="D147" i="12" s="1"/>
  <c r="K11" i="16"/>
  <c r="J11" i="16"/>
  <c r="L10" i="16"/>
  <c r="D146" i="10" s="1"/>
  <c r="D146" i="12" s="1"/>
  <c r="K10" i="16"/>
  <c r="J10" i="16"/>
  <c r="L9" i="16"/>
  <c r="K9" i="16"/>
  <c r="J9" i="16"/>
  <c r="L8" i="16"/>
  <c r="D144" i="10" s="1"/>
  <c r="D144" i="12" s="1"/>
  <c r="K8" i="16"/>
  <c r="J8" i="16"/>
  <c r="L7" i="16"/>
  <c r="D143" i="10" s="1"/>
  <c r="D143" i="12" s="1"/>
  <c r="K7" i="16"/>
  <c r="J7" i="16"/>
  <c r="L6" i="16"/>
  <c r="D142" i="10" s="1"/>
  <c r="D142" i="12" s="1"/>
  <c r="K6" i="16"/>
  <c r="J6" i="16"/>
  <c r="L5" i="16"/>
  <c r="K5" i="16"/>
  <c r="J5" i="16"/>
  <c r="L4" i="16"/>
  <c r="D140" i="10" s="1"/>
  <c r="D140" i="12" s="1"/>
  <c r="K4" i="16"/>
  <c r="J4" i="16"/>
  <c r="L3" i="16"/>
  <c r="D139" i="10" s="1"/>
  <c r="D139" i="12" s="1"/>
  <c r="K3" i="16"/>
  <c r="J3" i="16"/>
  <c r="L2" i="16"/>
  <c r="D138" i="10" s="1"/>
  <c r="D138" i="12" s="1"/>
  <c r="K2" i="16"/>
  <c r="J2" i="16"/>
  <c r="L34" i="15"/>
  <c r="D136" i="10" s="1"/>
  <c r="D136" i="12" s="1"/>
  <c r="K34" i="15"/>
  <c r="J34" i="15"/>
  <c r="M34" i="15" s="1"/>
  <c r="E136" i="10" s="1"/>
  <c r="C136" i="12" s="1"/>
  <c r="L33" i="15"/>
  <c r="K33" i="15"/>
  <c r="J33" i="15"/>
  <c r="L32" i="15"/>
  <c r="D134" i="10" s="1"/>
  <c r="D134" i="12" s="1"/>
  <c r="K32" i="15"/>
  <c r="J32" i="15"/>
  <c r="L31" i="15"/>
  <c r="K31" i="15"/>
  <c r="J31" i="15"/>
  <c r="M31" i="15" s="1"/>
  <c r="E133" i="10" s="1"/>
  <c r="C133" i="12" s="1"/>
  <c r="L30" i="15"/>
  <c r="D132" i="10" s="1"/>
  <c r="D132" i="12" s="1"/>
  <c r="K30" i="15"/>
  <c r="J30" i="15"/>
  <c r="M30" i="15" s="1"/>
  <c r="E132" i="10" s="1"/>
  <c r="C132" i="12" s="1"/>
  <c r="L29" i="15"/>
  <c r="K29" i="15"/>
  <c r="J29" i="15"/>
  <c r="L28" i="15"/>
  <c r="D130" i="10" s="1"/>
  <c r="D130" i="12" s="1"/>
  <c r="K28" i="15"/>
  <c r="J28" i="15"/>
  <c r="L27" i="15"/>
  <c r="K27" i="15"/>
  <c r="J27" i="15"/>
  <c r="M27" i="15" s="1"/>
  <c r="E129" i="10" s="1"/>
  <c r="C129" i="12" s="1"/>
  <c r="L26" i="15"/>
  <c r="D128" i="10" s="1"/>
  <c r="D128" i="12" s="1"/>
  <c r="K26" i="15"/>
  <c r="J26" i="15"/>
  <c r="M26" i="15" s="1"/>
  <c r="E128" i="10" s="1"/>
  <c r="C128" i="12" s="1"/>
  <c r="L25" i="15"/>
  <c r="K25" i="15"/>
  <c r="J25" i="15"/>
  <c r="L24" i="15"/>
  <c r="D126" i="10" s="1"/>
  <c r="D126" i="12" s="1"/>
  <c r="K24" i="15"/>
  <c r="J24" i="15"/>
  <c r="L23" i="15"/>
  <c r="K23" i="15"/>
  <c r="J23" i="15"/>
  <c r="M23" i="15" s="1"/>
  <c r="E125" i="10" s="1"/>
  <c r="C125" i="12" s="1"/>
  <c r="L22" i="15"/>
  <c r="D124" i="10" s="1"/>
  <c r="D124" i="12" s="1"/>
  <c r="K22" i="15"/>
  <c r="J22" i="15"/>
  <c r="M22" i="15" s="1"/>
  <c r="E124" i="10" s="1"/>
  <c r="C124" i="12" s="1"/>
  <c r="L21" i="15"/>
  <c r="K21" i="15"/>
  <c r="J21" i="15"/>
  <c r="L20" i="15"/>
  <c r="D122" i="10" s="1"/>
  <c r="D122" i="12" s="1"/>
  <c r="K20" i="15"/>
  <c r="J20" i="15"/>
  <c r="L19" i="15"/>
  <c r="K19" i="15"/>
  <c r="J19" i="15"/>
  <c r="M19" i="15" s="1"/>
  <c r="E121" i="10" s="1"/>
  <c r="C121" i="12" s="1"/>
  <c r="L18" i="15"/>
  <c r="D120" i="10" s="1"/>
  <c r="D120" i="12" s="1"/>
  <c r="K18" i="15"/>
  <c r="J18" i="15"/>
  <c r="M18" i="15" s="1"/>
  <c r="E120" i="10" s="1"/>
  <c r="C120" i="12" s="1"/>
  <c r="L17" i="15"/>
  <c r="K17" i="15"/>
  <c r="J17" i="15"/>
  <c r="L16" i="15"/>
  <c r="D118" i="10" s="1"/>
  <c r="D118" i="12" s="1"/>
  <c r="K16" i="15"/>
  <c r="J16" i="15"/>
  <c r="L15" i="15"/>
  <c r="K15" i="15"/>
  <c r="J15" i="15"/>
  <c r="M15" i="15" s="1"/>
  <c r="E117" i="10" s="1"/>
  <c r="C117" i="12" s="1"/>
  <c r="L14" i="15"/>
  <c r="D116" i="10" s="1"/>
  <c r="D116" i="12" s="1"/>
  <c r="K14" i="15"/>
  <c r="J14" i="15"/>
  <c r="M14" i="15" s="1"/>
  <c r="E116" i="10" s="1"/>
  <c r="C116" i="12" s="1"/>
  <c r="L13" i="15"/>
  <c r="K13" i="15"/>
  <c r="J13" i="15"/>
  <c r="L12" i="15"/>
  <c r="D114" i="10" s="1"/>
  <c r="D114" i="12" s="1"/>
  <c r="K12" i="15"/>
  <c r="J12" i="15"/>
  <c r="L11" i="15"/>
  <c r="K11" i="15"/>
  <c r="J11" i="15"/>
  <c r="M11" i="15" s="1"/>
  <c r="E113" i="10" s="1"/>
  <c r="C113" i="12" s="1"/>
  <c r="L10" i="15"/>
  <c r="D112" i="10" s="1"/>
  <c r="D112" i="12" s="1"/>
  <c r="K10" i="15"/>
  <c r="J10" i="15"/>
  <c r="M10" i="15" s="1"/>
  <c r="E112" i="10" s="1"/>
  <c r="C112" i="12" s="1"/>
  <c r="L9" i="15"/>
  <c r="K9" i="15"/>
  <c r="J9" i="15"/>
  <c r="L8" i="15"/>
  <c r="D110" i="10" s="1"/>
  <c r="D110" i="12" s="1"/>
  <c r="K8" i="15"/>
  <c r="J8" i="15"/>
  <c r="L7" i="15"/>
  <c r="K7" i="15"/>
  <c r="J7" i="15"/>
  <c r="M7" i="15" s="1"/>
  <c r="E109" i="10" s="1"/>
  <c r="C109" i="12" s="1"/>
  <c r="L6" i="15"/>
  <c r="D108" i="10" s="1"/>
  <c r="D108" i="12" s="1"/>
  <c r="K6" i="15"/>
  <c r="J6" i="15"/>
  <c r="M6" i="15" s="1"/>
  <c r="E108" i="10" s="1"/>
  <c r="C108" i="12" s="1"/>
  <c r="L5" i="15"/>
  <c r="K5" i="15"/>
  <c r="J5" i="15"/>
  <c r="L4" i="15"/>
  <c r="D106" i="10" s="1"/>
  <c r="D106" i="12" s="1"/>
  <c r="K4" i="15"/>
  <c r="J4" i="15"/>
  <c r="L3" i="15"/>
  <c r="K3" i="15"/>
  <c r="J3" i="15"/>
  <c r="M3" i="15" s="1"/>
  <c r="E105" i="10" s="1"/>
  <c r="C105" i="12" s="1"/>
  <c r="L2" i="15"/>
  <c r="D104" i="10" s="1"/>
  <c r="D104" i="12" s="1"/>
  <c r="K2" i="15"/>
  <c r="J2" i="15"/>
  <c r="M2" i="15" s="1"/>
  <c r="E104" i="10" s="1"/>
  <c r="C104" i="12" s="1"/>
  <c r="L34" i="14"/>
  <c r="D102" i="10" s="1"/>
  <c r="D102" i="12" s="1"/>
  <c r="K34" i="14"/>
  <c r="J34" i="14"/>
  <c r="M34" i="14" s="1"/>
  <c r="E102" i="10" s="1"/>
  <c r="C102" i="12" s="1"/>
  <c r="L33" i="14"/>
  <c r="D101" i="10" s="1"/>
  <c r="D101" i="12" s="1"/>
  <c r="K33" i="14"/>
  <c r="J33" i="14"/>
  <c r="L32" i="14"/>
  <c r="D100" i="10" s="1"/>
  <c r="D100" i="12" s="1"/>
  <c r="K32" i="14"/>
  <c r="J32" i="14"/>
  <c r="L31" i="14"/>
  <c r="K31" i="14"/>
  <c r="J31" i="14"/>
  <c r="M31" i="14" s="1"/>
  <c r="E99" i="10" s="1"/>
  <c r="C99" i="12" s="1"/>
  <c r="L30" i="14"/>
  <c r="D98" i="10" s="1"/>
  <c r="D98" i="12" s="1"/>
  <c r="K30" i="14"/>
  <c r="J30" i="14"/>
  <c r="M30" i="14" s="1"/>
  <c r="E98" i="10" s="1"/>
  <c r="C98" i="12" s="1"/>
  <c r="L29" i="14"/>
  <c r="D97" i="10" s="1"/>
  <c r="D97" i="12" s="1"/>
  <c r="K29" i="14"/>
  <c r="J29" i="14"/>
  <c r="M29" i="14" s="1"/>
  <c r="L28" i="14"/>
  <c r="D96" i="10" s="1"/>
  <c r="D96" i="12" s="1"/>
  <c r="K28" i="14"/>
  <c r="J28" i="14"/>
  <c r="L27" i="14"/>
  <c r="K27" i="14"/>
  <c r="J27" i="14"/>
  <c r="M27" i="14" s="1"/>
  <c r="E95" i="10" s="1"/>
  <c r="C95" i="12" s="1"/>
  <c r="L26" i="14"/>
  <c r="D94" i="10" s="1"/>
  <c r="D94" i="12" s="1"/>
  <c r="K26" i="14"/>
  <c r="J26" i="14"/>
  <c r="M26" i="14" s="1"/>
  <c r="E94" i="10" s="1"/>
  <c r="C94" i="12" s="1"/>
  <c r="L25" i="14"/>
  <c r="D93" i="10" s="1"/>
  <c r="D93" i="12" s="1"/>
  <c r="K25" i="14"/>
  <c r="J25" i="14"/>
  <c r="M25" i="14" s="1"/>
  <c r="M24" i="14"/>
  <c r="E92" i="10" s="1"/>
  <c r="C92" i="12" s="1"/>
  <c r="L24" i="14"/>
  <c r="D92" i="10" s="1"/>
  <c r="D92" i="12" s="1"/>
  <c r="K24" i="14"/>
  <c r="J24" i="14"/>
  <c r="M23" i="14"/>
  <c r="E91" i="10" s="1"/>
  <c r="C91" i="12" s="1"/>
  <c r="L23" i="14"/>
  <c r="D91" i="10" s="1"/>
  <c r="D91" i="12" s="1"/>
  <c r="K23" i="14"/>
  <c r="J23" i="14"/>
  <c r="M22" i="14"/>
  <c r="E90" i="10" s="1"/>
  <c r="C90" i="12" s="1"/>
  <c r="L22" i="14"/>
  <c r="D90" i="10" s="1"/>
  <c r="D90" i="12" s="1"/>
  <c r="K22" i="14"/>
  <c r="J22" i="14"/>
  <c r="M21" i="14"/>
  <c r="E89" i="10" s="1"/>
  <c r="C89" i="12" s="1"/>
  <c r="L21" i="14"/>
  <c r="D89" i="10" s="1"/>
  <c r="D89" i="12" s="1"/>
  <c r="K21" i="14"/>
  <c r="J21" i="14"/>
  <c r="M20" i="14"/>
  <c r="E88" i="10" s="1"/>
  <c r="C88" i="12" s="1"/>
  <c r="L20" i="14"/>
  <c r="D88" i="10" s="1"/>
  <c r="D88" i="12" s="1"/>
  <c r="K20" i="14"/>
  <c r="J20" i="14"/>
  <c r="M19" i="14"/>
  <c r="E87" i="10" s="1"/>
  <c r="C87" i="12" s="1"/>
  <c r="L19" i="14"/>
  <c r="D87" i="10" s="1"/>
  <c r="D87" i="12" s="1"/>
  <c r="K19" i="14"/>
  <c r="J19" i="14"/>
  <c r="M18" i="14"/>
  <c r="E86" i="10" s="1"/>
  <c r="C86" i="12" s="1"/>
  <c r="L18" i="14"/>
  <c r="D86" i="10" s="1"/>
  <c r="D86" i="12" s="1"/>
  <c r="K18" i="14"/>
  <c r="J18" i="14"/>
  <c r="M17" i="14"/>
  <c r="E85" i="10" s="1"/>
  <c r="C85" i="12" s="1"/>
  <c r="L17" i="14"/>
  <c r="D85" i="10" s="1"/>
  <c r="D85" i="12" s="1"/>
  <c r="K17" i="14"/>
  <c r="J17" i="14"/>
  <c r="M16" i="14"/>
  <c r="E84" i="10" s="1"/>
  <c r="C84" i="12" s="1"/>
  <c r="L16" i="14"/>
  <c r="D84" i="10" s="1"/>
  <c r="D84" i="12" s="1"/>
  <c r="K16" i="14"/>
  <c r="J16" i="14"/>
  <c r="M15" i="14"/>
  <c r="E83" i="10" s="1"/>
  <c r="C83" i="12" s="1"/>
  <c r="L15" i="14"/>
  <c r="D83" i="10" s="1"/>
  <c r="D83" i="12" s="1"/>
  <c r="K15" i="14"/>
  <c r="J15" i="14"/>
  <c r="M14" i="14"/>
  <c r="E82" i="10" s="1"/>
  <c r="C82" i="12" s="1"/>
  <c r="L14" i="14"/>
  <c r="D82" i="10" s="1"/>
  <c r="D82" i="12" s="1"/>
  <c r="K14" i="14"/>
  <c r="J14" i="14"/>
  <c r="M13" i="14"/>
  <c r="E81" i="10" s="1"/>
  <c r="C81" i="12" s="1"/>
  <c r="L13" i="14"/>
  <c r="D81" i="10" s="1"/>
  <c r="D81" i="12" s="1"/>
  <c r="K13" i="14"/>
  <c r="J13" i="14"/>
  <c r="M12" i="14"/>
  <c r="E80" i="10" s="1"/>
  <c r="C80" i="12" s="1"/>
  <c r="L12" i="14"/>
  <c r="D80" i="10" s="1"/>
  <c r="D80" i="12" s="1"/>
  <c r="K12" i="14"/>
  <c r="J12" i="14"/>
  <c r="M11" i="14"/>
  <c r="E79" i="10" s="1"/>
  <c r="C79" i="12" s="1"/>
  <c r="L11" i="14"/>
  <c r="D79" i="10" s="1"/>
  <c r="D79" i="12" s="1"/>
  <c r="K11" i="14"/>
  <c r="J11" i="14"/>
  <c r="M10" i="14"/>
  <c r="E78" i="10" s="1"/>
  <c r="C78" i="12" s="1"/>
  <c r="L10" i="14"/>
  <c r="D78" i="10" s="1"/>
  <c r="D78" i="12" s="1"/>
  <c r="K10" i="14"/>
  <c r="J10" i="14"/>
  <c r="M9" i="14"/>
  <c r="E77" i="10" s="1"/>
  <c r="C77" i="12" s="1"/>
  <c r="L9" i="14"/>
  <c r="D77" i="10" s="1"/>
  <c r="D77" i="12" s="1"/>
  <c r="K9" i="14"/>
  <c r="J9" i="14"/>
  <c r="M8" i="14"/>
  <c r="E76" i="10" s="1"/>
  <c r="C76" i="12" s="1"/>
  <c r="L8" i="14"/>
  <c r="D76" i="10" s="1"/>
  <c r="D76" i="12" s="1"/>
  <c r="K8" i="14"/>
  <c r="J8" i="14"/>
  <c r="M7" i="14"/>
  <c r="E75" i="10" s="1"/>
  <c r="C75" i="12" s="1"/>
  <c r="L7" i="14"/>
  <c r="D75" i="10" s="1"/>
  <c r="D75" i="12" s="1"/>
  <c r="K7" i="14"/>
  <c r="J7" i="14"/>
  <c r="M6" i="14"/>
  <c r="E74" i="10" s="1"/>
  <c r="C74" i="12" s="1"/>
  <c r="L6" i="14"/>
  <c r="D74" i="10" s="1"/>
  <c r="D74" i="12" s="1"/>
  <c r="K6" i="14"/>
  <c r="J6" i="14"/>
  <c r="M5" i="14"/>
  <c r="E73" i="10" s="1"/>
  <c r="C73" i="12" s="1"/>
  <c r="L5" i="14"/>
  <c r="D73" i="10" s="1"/>
  <c r="D73" i="12" s="1"/>
  <c r="K5" i="14"/>
  <c r="J5" i="14"/>
  <c r="M4" i="14"/>
  <c r="E72" i="10" s="1"/>
  <c r="C72" i="12" s="1"/>
  <c r="L4" i="14"/>
  <c r="D72" i="10" s="1"/>
  <c r="D72" i="12" s="1"/>
  <c r="K4" i="14"/>
  <c r="J4" i="14"/>
  <c r="M3" i="14"/>
  <c r="E71" i="10" s="1"/>
  <c r="C71" i="12" s="1"/>
  <c r="L3" i="14"/>
  <c r="D71" i="10" s="1"/>
  <c r="D71" i="12" s="1"/>
  <c r="K3" i="14"/>
  <c r="J3" i="14"/>
  <c r="M2" i="14"/>
  <c r="E70" i="10" s="1"/>
  <c r="C70" i="12" s="1"/>
  <c r="L2" i="14"/>
  <c r="D70" i="10" s="1"/>
  <c r="D70" i="12" s="1"/>
  <c r="K2" i="14"/>
  <c r="J2" i="14"/>
  <c r="L34" i="13"/>
  <c r="D68" i="10" s="1"/>
  <c r="D68" i="12" s="1"/>
  <c r="K34" i="13"/>
  <c r="J34" i="13"/>
  <c r="L33" i="13"/>
  <c r="D67" i="10" s="1"/>
  <c r="D67" i="12" s="1"/>
  <c r="K33" i="13"/>
  <c r="J33" i="13"/>
  <c r="L32" i="13"/>
  <c r="K32" i="13"/>
  <c r="J32" i="13"/>
  <c r="L31" i="13"/>
  <c r="K31" i="13"/>
  <c r="J31" i="13"/>
  <c r="M31" i="13" s="1"/>
  <c r="E65" i="10" s="1"/>
  <c r="C65" i="12" s="1"/>
  <c r="L30" i="13"/>
  <c r="D64" i="10" s="1"/>
  <c r="D64" i="12" s="1"/>
  <c r="K30" i="13"/>
  <c r="J30" i="13"/>
  <c r="L29" i="13"/>
  <c r="D63" i="10" s="1"/>
  <c r="D63" i="12" s="1"/>
  <c r="K29" i="13"/>
  <c r="J29" i="13"/>
  <c r="L28" i="13"/>
  <c r="K28" i="13"/>
  <c r="J28" i="13"/>
  <c r="L27" i="13"/>
  <c r="K27" i="13"/>
  <c r="J27" i="13"/>
  <c r="M27" i="13" s="1"/>
  <c r="E61" i="10" s="1"/>
  <c r="C61" i="12" s="1"/>
  <c r="L26" i="13"/>
  <c r="D60" i="10" s="1"/>
  <c r="D60" i="12" s="1"/>
  <c r="K26" i="13"/>
  <c r="J26" i="13"/>
  <c r="L25" i="13"/>
  <c r="D59" i="10" s="1"/>
  <c r="D59" i="12" s="1"/>
  <c r="K25" i="13"/>
  <c r="J25" i="13"/>
  <c r="L24" i="13"/>
  <c r="K24" i="13"/>
  <c r="J24" i="13"/>
  <c r="L23" i="13"/>
  <c r="D57" i="10" s="1"/>
  <c r="D57" i="12" s="1"/>
  <c r="K23" i="13"/>
  <c r="J23" i="13"/>
  <c r="M23" i="13" s="1"/>
  <c r="E57" i="10" s="1"/>
  <c r="C57" i="12" s="1"/>
  <c r="L22" i="13"/>
  <c r="D56" i="10" s="1"/>
  <c r="D56" i="12" s="1"/>
  <c r="K22" i="13"/>
  <c r="J22" i="13"/>
  <c r="L21" i="13"/>
  <c r="D55" i="10" s="1"/>
  <c r="D55" i="12" s="1"/>
  <c r="K21" i="13"/>
  <c r="J21" i="13"/>
  <c r="L20" i="13"/>
  <c r="K20" i="13"/>
  <c r="J20" i="13"/>
  <c r="L19" i="13"/>
  <c r="D53" i="10" s="1"/>
  <c r="D53" i="12" s="1"/>
  <c r="K19" i="13"/>
  <c r="J19" i="13"/>
  <c r="M19" i="13" s="1"/>
  <c r="E53" i="10" s="1"/>
  <c r="C53" i="12" s="1"/>
  <c r="L18" i="13"/>
  <c r="D52" i="10" s="1"/>
  <c r="D52" i="12" s="1"/>
  <c r="K18" i="13"/>
  <c r="J18" i="13"/>
  <c r="L17" i="13"/>
  <c r="D51" i="10" s="1"/>
  <c r="D51" i="12" s="1"/>
  <c r="K17" i="13"/>
  <c r="J17" i="13"/>
  <c r="L16" i="13"/>
  <c r="K16" i="13"/>
  <c r="J16" i="13"/>
  <c r="L15" i="13"/>
  <c r="D49" i="10" s="1"/>
  <c r="D49" i="12" s="1"/>
  <c r="K15" i="13"/>
  <c r="J15" i="13"/>
  <c r="M15" i="13" s="1"/>
  <c r="E49" i="10" s="1"/>
  <c r="C49" i="12" s="1"/>
  <c r="L14" i="13"/>
  <c r="D48" i="10" s="1"/>
  <c r="D48" i="12" s="1"/>
  <c r="K14" i="13"/>
  <c r="J14" i="13"/>
  <c r="L13" i="13"/>
  <c r="D47" i="10" s="1"/>
  <c r="D47" i="12" s="1"/>
  <c r="K13" i="13"/>
  <c r="J13" i="13"/>
  <c r="L12" i="13"/>
  <c r="K12" i="13"/>
  <c r="J12" i="13"/>
  <c r="L11" i="13"/>
  <c r="D45" i="10" s="1"/>
  <c r="D45" i="12" s="1"/>
  <c r="K11" i="13"/>
  <c r="J11" i="13"/>
  <c r="M11" i="13" s="1"/>
  <c r="E45" i="10" s="1"/>
  <c r="C45" i="12" s="1"/>
  <c r="L10" i="13"/>
  <c r="D44" i="10" s="1"/>
  <c r="D44" i="12" s="1"/>
  <c r="K10" i="13"/>
  <c r="J10" i="13"/>
  <c r="L9" i="13"/>
  <c r="D43" i="10" s="1"/>
  <c r="D43" i="12" s="1"/>
  <c r="K9" i="13"/>
  <c r="J9" i="13"/>
  <c r="L8" i="13"/>
  <c r="K8" i="13"/>
  <c r="J8" i="13"/>
  <c r="L7" i="13"/>
  <c r="D41" i="10" s="1"/>
  <c r="D41" i="12" s="1"/>
  <c r="K7" i="13"/>
  <c r="J7" i="13"/>
  <c r="M7" i="13" s="1"/>
  <c r="E41" i="10" s="1"/>
  <c r="C41" i="12" s="1"/>
  <c r="L6" i="13"/>
  <c r="D40" i="10" s="1"/>
  <c r="D40" i="12" s="1"/>
  <c r="K6" i="13"/>
  <c r="J6" i="13"/>
  <c r="L5" i="13"/>
  <c r="D39" i="10" s="1"/>
  <c r="D39" i="12" s="1"/>
  <c r="K5" i="13"/>
  <c r="J5" i="13"/>
  <c r="L4" i="13"/>
  <c r="K4" i="13"/>
  <c r="J4" i="13"/>
  <c r="L3" i="13"/>
  <c r="D37" i="10" s="1"/>
  <c r="D37" i="12" s="1"/>
  <c r="K3" i="13"/>
  <c r="J3" i="13"/>
  <c r="M3" i="13" s="1"/>
  <c r="E37" i="10" s="1"/>
  <c r="C37" i="12" s="1"/>
  <c r="L2" i="13"/>
  <c r="D36" i="10" s="1"/>
  <c r="D36" i="12" s="1"/>
  <c r="K2" i="13"/>
  <c r="J2" i="13"/>
  <c r="M3" i="16" l="1"/>
  <c r="E139" i="10" s="1"/>
  <c r="C139" i="12" s="1"/>
  <c r="M7" i="16"/>
  <c r="E143" i="10" s="1"/>
  <c r="C143" i="12" s="1"/>
  <c r="M11" i="16"/>
  <c r="E147" i="10" s="1"/>
  <c r="C147" i="12" s="1"/>
  <c r="M15" i="16"/>
  <c r="E151" i="10" s="1"/>
  <c r="C151" i="12" s="1"/>
  <c r="M19" i="16"/>
  <c r="E155" i="10" s="1"/>
  <c r="C155" i="12" s="1"/>
  <c r="M23" i="16"/>
  <c r="E159" i="10" s="1"/>
  <c r="C159" i="12" s="1"/>
  <c r="M2" i="16"/>
  <c r="E138" i="10" s="1"/>
  <c r="C138" i="12" s="1"/>
  <c r="M6" i="16"/>
  <c r="E142" i="10" s="1"/>
  <c r="C142" i="12" s="1"/>
  <c r="M10" i="16"/>
  <c r="E146" i="10" s="1"/>
  <c r="C146" i="12" s="1"/>
  <c r="M14" i="16"/>
  <c r="E150" i="10" s="1"/>
  <c r="C150" i="12" s="1"/>
  <c r="M18" i="16"/>
  <c r="E154" i="10" s="1"/>
  <c r="C154" i="12" s="1"/>
  <c r="M22" i="16"/>
  <c r="E158" i="10" s="1"/>
  <c r="C158" i="12" s="1"/>
  <c r="M26" i="16"/>
  <c r="E162" i="10" s="1"/>
  <c r="C162" i="12" s="1"/>
  <c r="M5" i="15"/>
  <c r="E107" i="10" s="1"/>
  <c r="C107" i="12" s="1"/>
  <c r="M9" i="15"/>
  <c r="E111" i="10" s="1"/>
  <c r="C111" i="12" s="1"/>
  <c r="M13" i="15"/>
  <c r="E115" i="10" s="1"/>
  <c r="C115" i="12" s="1"/>
  <c r="M17" i="15"/>
  <c r="E119" i="10" s="1"/>
  <c r="C119" i="12" s="1"/>
  <c r="M21" i="15"/>
  <c r="E123" i="10" s="1"/>
  <c r="C123" i="12" s="1"/>
  <c r="M25" i="15"/>
  <c r="E127" i="10" s="1"/>
  <c r="C127" i="12" s="1"/>
  <c r="M29" i="15"/>
  <c r="E131" i="10" s="1"/>
  <c r="C131" i="12" s="1"/>
  <c r="M33" i="15"/>
  <c r="E135" i="10" s="1"/>
  <c r="C135" i="12" s="1"/>
  <c r="M33" i="14"/>
  <c r="E101" i="10" s="1"/>
  <c r="C101" i="12" s="1"/>
  <c r="M5" i="13"/>
  <c r="E39" i="10" s="1"/>
  <c r="C39" i="12" s="1"/>
  <c r="M9" i="13"/>
  <c r="E43" i="10" s="1"/>
  <c r="C43" i="12" s="1"/>
  <c r="M13" i="13"/>
  <c r="E47" i="10" s="1"/>
  <c r="C47" i="12" s="1"/>
  <c r="M17" i="13"/>
  <c r="E51" i="10" s="1"/>
  <c r="C51" i="12" s="1"/>
  <c r="M21" i="13"/>
  <c r="E55" i="10" s="1"/>
  <c r="C55" i="12" s="1"/>
  <c r="M25" i="13"/>
  <c r="E59" i="10" s="1"/>
  <c r="C59" i="12" s="1"/>
  <c r="M29" i="13"/>
  <c r="E63" i="10" s="1"/>
  <c r="C63" i="12" s="1"/>
  <c r="M33" i="13"/>
  <c r="E67" i="10" s="1"/>
  <c r="C67" i="12" s="1"/>
  <c r="M5" i="16"/>
  <c r="E141" i="10" s="1"/>
  <c r="C141" i="12" s="1"/>
  <c r="M9" i="16"/>
  <c r="E145" i="10" s="1"/>
  <c r="C145" i="12" s="1"/>
  <c r="M13" i="16"/>
  <c r="E149" i="10" s="1"/>
  <c r="C149" i="12" s="1"/>
  <c r="M17" i="16"/>
  <c r="E153" i="10" s="1"/>
  <c r="C153" i="12" s="1"/>
  <c r="M21" i="16"/>
  <c r="E157" i="10" s="1"/>
  <c r="C157" i="12" s="1"/>
  <c r="M25" i="16"/>
  <c r="E161" i="10" s="1"/>
  <c r="C161" i="12" s="1"/>
  <c r="M4" i="16"/>
  <c r="E140" i="10" s="1"/>
  <c r="C140" i="12" s="1"/>
  <c r="M8" i="16"/>
  <c r="E144" i="10" s="1"/>
  <c r="C144" i="12" s="1"/>
  <c r="M12" i="16"/>
  <c r="E148" i="10" s="1"/>
  <c r="C148" i="12" s="1"/>
  <c r="M16" i="16"/>
  <c r="E152" i="10" s="1"/>
  <c r="C152" i="12" s="1"/>
  <c r="M20" i="16"/>
  <c r="E156" i="10" s="1"/>
  <c r="C156" i="12" s="1"/>
  <c r="M24" i="16"/>
  <c r="E160" i="10" s="1"/>
  <c r="C160" i="12" s="1"/>
  <c r="M4" i="15"/>
  <c r="E106" i="10" s="1"/>
  <c r="C106" i="12" s="1"/>
  <c r="M8" i="15"/>
  <c r="E110" i="10" s="1"/>
  <c r="C110" i="12" s="1"/>
  <c r="M12" i="15"/>
  <c r="E114" i="10" s="1"/>
  <c r="C114" i="12" s="1"/>
  <c r="M16" i="15"/>
  <c r="E118" i="10" s="1"/>
  <c r="C118" i="12" s="1"/>
  <c r="M20" i="15"/>
  <c r="E122" i="10" s="1"/>
  <c r="C122" i="12" s="1"/>
  <c r="M24" i="15"/>
  <c r="E126" i="10" s="1"/>
  <c r="C126" i="12" s="1"/>
  <c r="M28" i="15"/>
  <c r="E130" i="10" s="1"/>
  <c r="C130" i="12" s="1"/>
  <c r="M32" i="15"/>
  <c r="E134" i="10" s="1"/>
  <c r="C134" i="12" s="1"/>
  <c r="M28" i="14"/>
  <c r="E96" i="10" s="1"/>
  <c r="C96" i="12" s="1"/>
  <c r="M32" i="14"/>
  <c r="E100" i="10" s="1"/>
  <c r="C100" i="12" s="1"/>
  <c r="M2" i="13"/>
  <c r="E36" i="10" s="1"/>
  <c r="C36" i="12" s="1"/>
  <c r="M4" i="13"/>
  <c r="E38" i="10" s="1"/>
  <c r="C38" i="12" s="1"/>
  <c r="M6" i="13"/>
  <c r="E40" i="10" s="1"/>
  <c r="C40" i="12" s="1"/>
  <c r="M10" i="13"/>
  <c r="E44" i="10" s="1"/>
  <c r="C44" i="12" s="1"/>
  <c r="M14" i="13"/>
  <c r="E48" i="10" s="1"/>
  <c r="C48" i="12" s="1"/>
  <c r="M18" i="13"/>
  <c r="E52" i="10" s="1"/>
  <c r="C52" i="12" s="1"/>
  <c r="M22" i="13"/>
  <c r="E56" i="10" s="1"/>
  <c r="C56" i="12" s="1"/>
  <c r="M26" i="13"/>
  <c r="E60" i="10" s="1"/>
  <c r="C60" i="12" s="1"/>
  <c r="M30" i="13"/>
  <c r="E64" i="10" s="1"/>
  <c r="C64" i="12" s="1"/>
  <c r="M34" i="13"/>
  <c r="E68" i="10" s="1"/>
  <c r="C68" i="12" s="1"/>
  <c r="M8" i="13"/>
  <c r="E42" i="10" s="1"/>
  <c r="C42" i="12" s="1"/>
  <c r="M12" i="13"/>
  <c r="E46" i="10" s="1"/>
  <c r="C46" i="12" s="1"/>
  <c r="M16" i="13"/>
  <c r="E50" i="10" s="1"/>
  <c r="C50" i="12" s="1"/>
  <c r="M20" i="13"/>
  <c r="E54" i="10" s="1"/>
  <c r="C54" i="12" s="1"/>
  <c r="M24" i="13"/>
  <c r="E58" i="10" s="1"/>
  <c r="C58" i="12" s="1"/>
  <c r="M28" i="13"/>
  <c r="E62" i="10" s="1"/>
  <c r="C62" i="12" s="1"/>
  <c r="M32" i="13"/>
  <c r="E66" i="10" s="1"/>
  <c r="C66" i="12" s="1"/>
  <c r="H1" i="10" l="1"/>
  <c r="L34" i="1"/>
  <c r="D34" i="10" s="1"/>
  <c r="D34" i="12" s="1"/>
  <c r="K34" i="1"/>
  <c r="J34" i="1"/>
  <c r="L33" i="1"/>
  <c r="D33" i="10" s="1"/>
  <c r="D33" i="12" s="1"/>
  <c r="K33" i="1"/>
  <c r="J33" i="1"/>
  <c r="L32" i="1"/>
  <c r="D32" i="10" s="1"/>
  <c r="D32" i="12" s="1"/>
  <c r="K32" i="1"/>
  <c r="J32" i="1"/>
  <c r="M32" i="1" s="1"/>
  <c r="E32" i="10" s="1"/>
  <c r="C32" i="12" s="1"/>
  <c r="L31" i="1"/>
  <c r="D31" i="10" s="1"/>
  <c r="D31" i="12" s="1"/>
  <c r="K31" i="1"/>
  <c r="J31" i="1"/>
  <c r="L30" i="1"/>
  <c r="D30" i="10" s="1"/>
  <c r="D30" i="12" s="1"/>
  <c r="K30" i="1"/>
  <c r="J30" i="1"/>
  <c r="L29" i="1"/>
  <c r="D29" i="10" s="1"/>
  <c r="D29" i="12" s="1"/>
  <c r="K29" i="1"/>
  <c r="J29" i="1"/>
  <c r="L28" i="1"/>
  <c r="D28" i="10" s="1"/>
  <c r="D28" i="12" s="1"/>
  <c r="K28" i="1"/>
  <c r="J28" i="1"/>
  <c r="M28" i="1" s="1"/>
  <c r="E28" i="10" s="1"/>
  <c r="C28" i="12" s="1"/>
  <c r="L27" i="1"/>
  <c r="D27" i="10" s="1"/>
  <c r="D27" i="12" s="1"/>
  <c r="K27" i="1"/>
  <c r="J27" i="1"/>
  <c r="L26" i="1"/>
  <c r="D26" i="10" s="1"/>
  <c r="D26" i="12" s="1"/>
  <c r="K26" i="1"/>
  <c r="J26" i="1"/>
  <c r="L25" i="1"/>
  <c r="D25" i="10" s="1"/>
  <c r="D25" i="12" s="1"/>
  <c r="K25" i="1"/>
  <c r="J25" i="1"/>
  <c r="L24" i="1"/>
  <c r="D24" i="10" s="1"/>
  <c r="D24" i="12" s="1"/>
  <c r="K24" i="1"/>
  <c r="J24" i="1"/>
  <c r="M24" i="1" s="1"/>
  <c r="E24" i="10" s="1"/>
  <c r="C24" i="12" s="1"/>
  <c r="L23" i="1"/>
  <c r="D23" i="10" s="1"/>
  <c r="D23" i="12" s="1"/>
  <c r="K23" i="1"/>
  <c r="J23" i="1"/>
  <c r="L22" i="1"/>
  <c r="D22" i="10" s="1"/>
  <c r="D22" i="12" s="1"/>
  <c r="K22" i="1"/>
  <c r="J22" i="1"/>
  <c r="L21" i="1"/>
  <c r="D21" i="10" s="1"/>
  <c r="D21" i="12" s="1"/>
  <c r="K21" i="1"/>
  <c r="J21" i="1"/>
  <c r="L20" i="1"/>
  <c r="D20" i="10" s="1"/>
  <c r="D20" i="12" s="1"/>
  <c r="K20" i="1"/>
  <c r="J20" i="1"/>
  <c r="M20" i="1" s="1"/>
  <c r="E20" i="10" s="1"/>
  <c r="C20" i="12" s="1"/>
  <c r="L19" i="1"/>
  <c r="D19" i="10" s="1"/>
  <c r="D19" i="12" s="1"/>
  <c r="K19" i="1"/>
  <c r="J19" i="1"/>
  <c r="L18" i="1"/>
  <c r="D18" i="10" s="1"/>
  <c r="D18" i="12" s="1"/>
  <c r="K18" i="1"/>
  <c r="J18" i="1"/>
  <c r="L17" i="1"/>
  <c r="D17" i="10" s="1"/>
  <c r="D17" i="12" s="1"/>
  <c r="K17" i="1"/>
  <c r="J17" i="1"/>
  <c r="L16" i="1"/>
  <c r="D16" i="10" s="1"/>
  <c r="D16" i="12" s="1"/>
  <c r="K16" i="1"/>
  <c r="J16" i="1"/>
  <c r="M16" i="1" s="1"/>
  <c r="E16" i="10" s="1"/>
  <c r="C16" i="12" s="1"/>
  <c r="L15" i="1"/>
  <c r="D15" i="10" s="1"/>
  <c r="D15" i="12" s="1"/>
  <c r="K15" i="1"/>
  <c r="J15" i="1"/>
  <c r="L14" i="1"/>
  <c r="D14" i="10" s="1"/>
  <c r="D14" i="12" s="1"/>
  <c r="K14" i="1"/>
  <c r="J14" i="1"/>
  <c r="L13" i="1"/>
  <c r="D13" i="10" s="1"/>
  <c r="D13" i="12" s="1"/>
  <c r="K13" i="1"/>
  <c r="J13" i="1"/>
  <c r="L12" i="1"/>
  <c r="D12" i="10" s="1"/>
  <c r="D12" i="12" s="1"/>
  <c r="K12" i="1"/>
  <c r="J12" i="1"/>
  <c r="M12" i="1" s="1"/>
  <c r="E12" i="10" s="1"/>
  <c r="C12" i="12" s="1"/>
  <c r="L11" i="1"/>
  <c r="D11" i="10" s="1"/>
  <c r="D11" i="12" s="1"/>
  <c r="K11" i="1"/>
  <c r="J11" i="1"/>
  <c r="L10" i="1"/>
  <c r="D10" i="10" s="1"/>
  <c r="D10" i="12" s="1"/>
  <c r="K10" i="1"/>
  <c r="J10" i="1"/>
  <c r="L9" i="1"/>
  <c r="D9" i="10" s="1"/>
  <c r="D9" i="12" s="1"/>
  <c r="K9" i="1"/>
  <c r="J9" i="1"/>
  <c r="L8" i="1"/>
  <c r="D8" i="10" s="1"/>
  <c r="D8" i="12" s="1"/>
  <c r="K8" i="1"/>
  <c r="J8" i="1"/>
  <c r="M8" i="1" s="1"/>
  <c r="E8" i="10" s="1"/>
  <c r="C8" i="12" s="1"/>
  <c r="L7" i="1"/>
  <c r="D7" i="10" s="1"/>
  <c r="D7" i="12" s="1"/>
  <c r="K7" i="1"/>
  <c r="J7" i="1"/>
  <c r="L6" i="1"/>
  <c r="D6" i="10" s="1"/>
  <c r="D6" i="12" s="1"/>
  <c r="K6" i="1"/>
  <c r="J6" i="1"/>
  <c r="L5" i="1"/>
  <c r="D5" i="10" s="1"/>
  <c r="D5" i="12" s="1"/>
  <c r="K5" i="1"/>
  <c r="J5" i="1"/>
  <c r="L4" i="1"/>
  <c r="D4" i="10" s="1"/>
  <c r="D4" i="12" s="1"/>
  <c r="K4" i="1"/>
  <c r="J4" i="1"/>
  <c r="M4" i="1" s="1"/>
  <c r="E4" i="10" s="1"/>
  <c r="C4" i="12" s="1"/>
  <c r="L3" i="1"/>
  <c r="D3" i="10" s="1"/>
  <c r="D3" i="12" s="1"/>
  <c r="K3" i="1"/>
  <c r="J3" i="1"/>
  <c r="L2" i="1"/>
  <c r="D2" i="10" s="1"/>
  <c r="D2" i="12" s="1"/>
  <c r="K2" i="1"/>
  <c r="J2" i="1"/>
  <c r="C113" i="10" l="1"/>
  <c r="F113" i="10" s="1"/>
  <c r="E113" i="12" s="1"/>
  <c r="C43" i="10"/>
  <c r="C55" i="10"/>
  <c r="C39" i="10"/>
  <c r="C63" i="10"/>
  <c r="C47" i="10"/>
  <c r="C51" i="10"/>
  <c r="C64" i="10"/>
  <c r="C54" i="10"/>
  <c r="C40" i="10"/>
  <c r="C58" i="10"/>
  <c r="C66" i="10"/>
  <c r="C60" i="10"/>
  <c r="C46" i="10"/>
  <c r="C48" i="10"/>
  <c r="C56" i="10"/>
  <c r="C49" i="10"/>
  <c r="C59" i="10"/>
  <c r="C38" i="10"/>
  <c r="C57" i="10"/>
  <c r="C42" i="10"/>
  <c r="C61" i="10"/>
  <c r="C44" i="10"/>
  <c r="C62" i="10"/>
  <c r="C41" i="10"/>
  <c r="C45" i="10"/>
  <c r="C37" i="10"/>
  <c r="C52" i="10"/>
  <c r="C53" i="10"/>
  <c r="C50" i="10"/>
  <c r="C67" i="10"/>
  <c r="C68" i="10"/>
  <c r="C65" i="10"/>
  <c r="M3" i="1"/>
  <c r="E3" i="10" s="1"/>
  <c r="C3" i="12" s="1"/>
  <c r="M7" i="1"/>
  <c r="E7" i="10" s="1"/>
  <c r="C7" i="12" s="1"/>
  <c r="M11" i="1"/>
  <c r="E11" i="10" s="1"/>
  <c r="C11" i="12" s="1"/>
  <c r="M15" i="1"/>
  <c r="E15" i="10" s="1"/>
  <c r="C15" i="12" s="1"/>
  <c r="M19" i="1"/>
  <c r="E19" i="10" s="1"/>
  <c r="C19" i="12" s="1"/>
  <c r="M23" i="1"/>
  <c r="E23" i="10" s="1"/>
  <c r="C23" i="12" s="1"/>
  <c r="M27" i="1"/>
  <c r="E27" i="10" s="1"/>
  <c r="C27" i="12" s="1"/>
  <c r="M31" i="1"/>
  <c r="E31" i="10" s="1"/>
  <c r="C31" i="12" s="1"/>
  <c r="M5" i="1"/>
  <c r="E5" i="10" s="1"/>
  <c r="C5" i="12" s="1"/>
  <c r="M9" i="1"/>
  <c r="E9" i="10" s="1"/>
  <c r="C9" i="12" s="1"/>
  <c r="M13" i="1"/>
  <c r="E13" i="10" s="1"/>
  <c r="C13" i="12" s="1"/>
  <c r="M17" i="1"/>
  <c r="E17" i="10" s="1"/>
  <c r="C17" i="12" s="1"/>
  <c r="M21" i="1"/>
  <c r="E21" i="10" s="1"/>
  <c r="C21" i="12" s="1"/>
  <c r="M25" i="1"/>
  <c r="E25" i="10" s="1"/>
  <c r="C25" i="12" s="1"/>
  <c r="M29" i="1"/>
  <c r="E29" i="10" s="1"/>
  <c r="C29" i="12" s="1"/>
  <c r="M33" i="1"/>
  <c r="E33" i="10" s="1"/>
  <c r="C33" i="12" s="1"/>
  <c r="M2" i="1"/>
  <c r="E2" i="10" s="1"/>
  <c r="C2" i="12" s="1"/>
  <c r="M6" i="1"/>
  <c r="E6" i="10" s="1"/>
  <c r="C6" i="12" s="1"/>
  <c r="M10" i="1"/>
  <c r="E10" i="10" s="1"/>
  <c r="C10" i="12" s="1"/>
  <c r="M14" i="1"/>
  <c r="E14" i="10" s="1"/>
  <c r="C14" i="12" s="1"/>
  <c r="M18" i="1"/>
  <c r="E18" i="10" s="1"/>
  <c r="C18" i="12" s="1"/>
  <c r="M22" i="1"/>
  <c r="E22" i="10" s="1"/>
  <c r="C22" i="12" s="1"/>
  <c r="M26" i="1"/>
  <c r="E26" i="10" s="1"/>
  <c r="C26" i="12" s="1"/>
  <c r="M30" i="1"/>
  <c r="E30" i="10" s="1"/>
  <c r="C30" i="12" s="1"/>
  <c r="M34" i="1"/>
  <c r="E34" i="10" s="1"/>
  <c r="C34" i="12" s="1"/>
  <c r="C4" i="10"/>
  <c r="C20" i="10"/>
  <c r="C33" i="10"/>
  <c r="C73" i="10"/>
  <c r="C98" i="10"/>
  <c r="C117" i="10"/>
  <c r="C15" i="10"/>
  <c r="C16" i="10"/>
  <c r="C17" i="10"/>
  <c r="C29" i="10"/>
  <c r="C32" i="10"/>
  <c r="C74" i="10"/>
  <c r="C105" i="10"/>
  <c r="C3" i="10"/>
  <c r="C11" i="10"/>
  <c r="C12" i="10"/>
  <c r="C13" i="10"/>
  <c r="C27" i="10"/>
  <c r="C28" i="10"/>
  <c r="C31" i="10"/>
  <c r="C75" i="10"/>
  <c r="C160" i="10"/>
  <c r="C155" i="10"/>
  <c r="C151" i="10"/>
  <c r="C147" i="10"/>
  <c r="C143" i="10"/>
  <c r="C139" i="10"/>
  <c r="C136" i="10"/>
  <c r="C132" i="10"/>
  <c r="C159" i="10"/>
  <c r="C158" i="10"/>
  <c r="C154" i="10"/>
  <c r="C150" i="10"/>
  <c r="C146" i="10"/>
  <c r="C142" i="10"/>
  <c r="C138" i="10"/>
  <c r="C135" i="10"/>
  <c r="C131" i="10"/>
  <c r="C127" i="10"/>
  <c r="C123" i="10"/>
  <c r="C119" i="10"/>
  <c r="C115" i="10"/>
  <c r="C162" i="10"/>
  <c r="C153" i="10"/>
  <c r="C145" i="10"/>
  <c r="C122" i="10"/>
  <c r="C121" i="10"/>
  <c r="C120" i="10"/>
  <c r="C112" i="10"/>
  <c r="C108" i="10"/>
  <c r="C104" i="10"/>
  <c r="C101" i="10"/>
  <c r="C97" i="10"/>
  <c r="C93" i="10"/>
  <c r="C89" i="10"/>
  <c r="C156" i="10"/>
  <c r="C148" i="10"/>
  <c r="C140" i="10"/>
  <c r="C133" i="10"/>
  <c r="C126" i="10"/>
  <c r="C125" i="10"/>
  <c r="C124" i="10"/>
  <c r="C111" i="10"/>
  <c r="C107" i="10"/>
  <c r="C100" i="10"/>
  <c r="C96" i="10"/>
  <c r="C92" i="10"/>
  <c r="C88" i="10"/>
  <c r="C84" i="10"/>
  <c r="C80" i="10"/>
  <c r="C76" i="10"/>
  <c r="C72" i="10"/>
  <c r="C34" i="10"/>
  <c r="C30" i="10"/>
  <c r="C149" i="10"/>
  <c r="C134" i="10"/>
  <c r="C129" i="10"/>
  <c r="C114" i="10"/>
  <c r="C106" i="10"/>
  <c r="C99" i="10"/>
  <c r="C91" i="10"/>
  <c r="C79" i="10"/>
  <c r="C78" i="10"/>
  <c r="C77" i="10"/>
  <c r="C152" i="10"/>
  <c r="C118" i="10"/>
  <c r="C116" i="10"/>
  <c r="C109" i="10"/>
  <c r="C102" i="10"/>
  <c r="C94" i="10"/>
  <c r="C83" i="10"/>
  <c r="C82" i="10"/>
  <c r="C81" i="10"/>
  <c r="C36" i="10"/>
  <c r="C26" i="10"/>
  <c r="C22" i="10"/>
  <c r="C18" i="10"/>
  <c r="C14" i="10"/>
  <c r="C10" i="10"/>
  <c r="C6" i="10"/>
  <c r="C2" i="10"/>
  <c r="C161" i="10"/>
  <c r="C157" i="10"/>
  <c r="C141" i="10"/>
  <c r="C130" i="10"/>
  <c r="C128" i="10"/>
  <c r="C110" i="10"/>
  <c r="C95" i="10"/>
  <c r="C87" i="10"/>
  <c r="C86" i="10"/>
  <c r="C85" i="10"/>
  <c r="C71" i="10"/>
  <c r="C70" i="10"/>
  <c r="C5" i="10"/>
  <c r="C19" i="10"/>
  <c r="C21" i="10"/>
  <c r="C7" i="10"/>
  <c r="C8" i="10"/>
  <c r="C9" i="10"/>
  <c r="C23" i="10"/>
  <c r="C24" i="10"/>
  <c r="C25" i="10"/>
  <c r="C90" i="10"/>
  <c r="C144" i="10"/>
  <c r="F60" i="10" l="1"/>
  <c r="E60" i="12" s="1"/>
  <c r="F24" i="10"/>
  <c r="E24" i="12" s="1"/>
  <c r="F7" i="10"/>
  <c r="E7" i="12" s="1"/>
  <c r="F54" i="10"/>
  <c r="E54" i="12" s="1"/>
  <c r="F70" i="10"/>
  <c r="E70" i="12" s="1"/>
  <c r="F87" i="10"/>
  <c r="E87" i="12" s="1"/>
  <c r="F128" i="10"/>
  <c r="E128" i="12" s="1"/>
  <c r="F161" i="10"/>
  <c r="E161" i="12" s="1"/>
  <c r="F6" i="10"/>
  <c r="E6" i="12" s="1"/>
  <c r="F22" i="10"/>
  <c r="E22" i="12" s="1"/>
  <c r="F36" i="10"/>
  <c r="E36" i="12" s="1"/>
  <c r="F66" i="10"/>
  <c r="E66" i="12" s="1"/>
  <c r="F82" i="10"/>
  <c r="E82" i="12" s="1"/>
  <c r="F109" i="10"/>
  <c r="E109" i="12" s="1"/>
  <c r="F152" i="10"/>
  <c r="E152" i="12" s="1"/>
  <c r="F47" i="10"/>
  <c r="E47" i="12" s="1"/>
  <c r="F64" i="10"/>
  <c r="E64" i="12" s="1"/>
  <c r="F91" i="10"/>
  <c r="E91" i="12" s="1"/>
  <c r="F129" i="10"/>
  <c r="E129" i="12" s="1"/>
  <c r="F37" i="10"/>
  <c r="E37" i="12" s="1"/>
  <c r="F53" i="10"/>
  <c r="E53" i="12" s="1"/>
  <c r="F84" i="10"/>
  <c r="E84" i="12" s="1"/>
  <c r="F100" i="10"/>
  <c r="E100" i="12" s="1"/>
  <c r="F124" i="10"/>
  <c r="E124" i="12" s="1"/>
  <c r="F140" i="10"/>
  <c r="E140" i="12" s="1"/>
  <c r="F101" i="10"/>
  <c r="E101" i="12" s="1"/>
  <c r="F120" i="10"/>
  <c r="E120" i="12" s="1"/>
  <c r="F145" i="10"/>
  <c r="E145" i="12" s="1"/>
  <c r="F119" i="10"/>
  <c r="E119" i="12" s="1"/>
  <c r="F135" i="10"/>
  <c r="E135" i="12" s="1"/>
  <c r="F150" i="10"/>
  <c r="E150" i="12" s="1"/>
  <c r="F132" i="10"/>
  <c r="E132" i="12" s="1"/>
  <c r="F147" i="10"/>
  <c r="E147" i="12" s="1"/>
  <c r="F13" i="10"/>
  <c r="E13" i="12" s="1"/>
  <c r="F58" i="10"/>
  <c r="E58" i="12" s="1"/>
  <c r="F117" i="10"/>
  <c r="E117" i="12" s="1"/>
  <c r="F23" i="10"/>
  <c r="E23" i="12" s="1"/>
  <c r="F55" i="10"/>
  <c r="E55" i="12" s="1"/>
  <c r="F95" i="10"/>
  <c r="E95" i="12" s="1"/>
  <c r="F26" i="10"/>
  <c r="E26" i="12" s="1"/>
  <c r="F67" i="10"/>
  <c r="E67" i="12" s="1"/>
  <c r="F116" i="10"/>
  <c r="E116" i="12" s="1"/>
  <c r="F48" i="10"/>
  <c r="E48" i="12" s="1"/>
  <c r="F99" i="10"/>
  <c r="E99" i="12" s="1"/>
  <c r="F57" i="10"/>
  <c r="E57" i="12" s="1"/>
  <c r="F88" i="10"/>
  <c r="E88" i="12" s="1"/>
  <c r="F125" i="10"/>
  <c r="E125" i="12" s="1"/>
  <c r="F104" i="10"/>
  <c r="E104" i="12" s="1"/>
  <c r="F153" i="10"/>
  <c r="E153" i="12" s="1"/>
  <c r="F123" i="10"/>
  <c r="E123" i="12" s="1"/>
  <c r="F154" i="10"/>
  <c r="E154" i="12" s="1"/>
  <c r="F151" i="10"/>
  <c r="E151" i="12" s="1"/>
  <c r="F31" i="10"/>
  <c r="E31" i="12" s="1"/>
  <c r="F144" i="10"/>
  <c r="E144" i="12" s="1"/>
  <c r="F40" i="10"/>
  <c r="E40" i="12" s="1"/>
  <c r="F9" i="10"/>
  <c r="E9" i="12" s="1"/>
  <c r="F19" i="10"/>
  <c r="E19" i="12" s="1"/>
  <c r="F56" i="10"/>
  <c r="E56" i="12" s="1"/>
  <c r="F85" i="10"/>
  <c r="E85" i="12" s="1"/>
  <c r="F141" i="10"/>
  <c r="E141" i="12" s="1"/>
  <c r="F14" i="10"/>
  <c r="E14" i="12" s="1"/>
  <c r="F51" i="10"/>
  <c r="E51" i="12" s="1"/>
  <c r="F68" i="10"/>
  <c r="E68" i="12" s="1"/>
  <c r="F94" i="10"/>
  <c r="E94" i="12" s="1"/>
  <c r="F118" i="10"/>
  <c r="E118" i="12" s="1"/>
  <c r="F62" i="10"/>
  <c r="E62" i="12" s="1"/>
  <c r="F78" i="10"/>
  <c r="E78" i="12" s="1"/>
  <c r="F106" i="10"/>
  <c r="E106" i="12" s="1"/>
  <c r="F149" i="10"/>
  <c r="E149" i="12" s="1"/>
  <c r="F30" i="10"/>
  <c r="E30" i="12" s="1"/>
  <c r="F45" i="10"/>
  <c r="E45" i="12" s="1"/>
  <c r="F61" i="10"/>
  <c r="E61" i="12" s="1"/>
  <c r="F76" i="10"/>
  <c r="E76" i="12" s="1"/>
  <c r="F92" i="10"/>
  <c r="E92" i="12" s="1"/>
  <c r="F107" i="10"/>
  <c r="E107" i="12" s="1"/>
  <c r="F126" i="10"/>
  <c r="E126" i="12" s="1"/>
  <c r="F156" i="10"/>
  <c r="E156" i="12" s="1"/>
  <c r="F93" i="10"/>
  <c r="E93" i="12" s="1"/>
  <c r="F108" i="10"/>
  <c r="E108" i="12" s="1"/>
  <c r="F122" i="10"/>
  <c r="E122" i="12" s="1"/>
  <c r="F162" i="10"/>
  <c r="E162" i="12" s="1"/>
  <c r="F127" i="10"/>
  <c r="E127" i="12" s="1"/>
  <c r="F142" i="10"/>
  <c r="E142" i="12" s="1"/>
  <c r="F158" i="10"/>
  <c r="E158" i="12" s="1"/>
  <c r="F139" i="10"/>
  <c r="E139" i="12" s="1"/>
  <c r="F155" i="10"/>
  <c r="E155" i="12" s="1"/>
  <c r="F28" i="10"/>
  <c r="E28" i="12" s="1"/>
  <c r="F11" i="10"/>
  <c r="E11" i="12" s="1"/>
  <c r="F105" i="10"/>
  <c r="E105" i="12" s="1"/>
  <c r="F38" i="10"/>
  <c r="E38" i="12" s="1"/>
  <c r="F16" i="10"/>
  <c r="E16" i="12" s="1"/>
  <c r="F73" i="10"/>
  <c r="E73" i="12" s="1"/>
  <c r="F20" i="10"/>
  <c r="E20" i="12" s="1"/>
  <c r="F59" i="10"/>
  <c r="E59" i="12" s="1"/>
  <c r="F29" i="10"/>
  <c r="E29" i="12" s="1"/>
  <c r="F39" i="10"/>
  <c r="E39" i="12" s="1"/>
  <c r="F43" i="10"/>
  <c r="E43" i="12" s="1"/>
  <c r="F21" i="10"/>
  <c r="E21" i="12" s="1"/>
  <c r="F71" i="10"/>
  <c r="E71" i="12" s="1"/>
  <c r="F130" i="10"/>
  <c r="E130" i="12" s="1"/>
  <c r="F10" i="10"/>
  <c r="E10" i="12" s="1"/>
  <c r="F50" i="10"/>
  <c r="E50" i="12" s="1"/>
  <c r="F83" i="10"/>
  <c r="E83" i="12" s="1"/>
  <c r="F77" i="10"/>
  <c r="E77" i="12" s="1"/>
  <c r="F134" i="10"/>
  <c r="E134" i="12" s="1"/>
  <c r="F41" i="10"/>
  <c r="E41" i="12" s="1"/>
  <c r="F72" i="10"/>
  <c r="E72" i="12" s="1"/>
  <c r="F148" i="10"/>
  <c r="E148" i="12" s="1"/>
  <c r="F89" i="10"/>
  <c r="E89" i="12" s="1"/>
  <c r="F121" i="10"/>
  <c r="E121" i="12" s="1"/>
  <c r="F138" i="10"/>
  <c r="E138" i="12" s="1"/>
  <c r="F136" i="10"/>
  <c r="E136" i="12" s="1"/>
  <c r="F12" i="10"/>
  <c r="E12" i="12" s="1"/>
  <c r="F44" i="10"/>
  <c r="E44" i="12" s="1"/>
  <c r="F17" i="10"/>
  <c r="E17" i="12" s="1"/>
  <c r="F98" i="10"/>
  <c r="E98" i="12" s="1"/>
  <c r="F33" i="10"/>
  <c r="E33" i="12" s="1"/>
  <c r="F90" i="10"/>
  <c r="E90" i="12" s="1"/>
  <c r="F25" i="10"/>
  <c r="E25" i="12" s="1"/>
  <c r="F8" i="10"/>
  <c r="E8" i="12" s="1"/>
  <c r="F5" i="10"/>
  <c r="E5" i="12" s="1"/>
  <c r="F86" i="10"/>
  <c r="E86" i="12" s="1"/>
  <c r="F110" i="10"/>
  <c r="E110" i="12" s="1"/>
  <c r="F157" i="10"/>
  <c r="E157" i="12" s="1"/>
  <c r="F2" i="10"/>
  <c r="E2" i="12" s="1"/>
  <c r="F18" i="10"/>
  <c r="E18" i="12" s="1"/>
  <c r="F52" i="10"/>
  <c r="E52" i="12" s="1"/>
  <c r="F81" i="10"/>
  <c r="E81" i="12" s="1"/>
  <c r="F102" i="10"/>
  <c r="E102" i="12" s="1"/>
  <c r="F46" i="10"/>
  <c r="E46" i="12" s="1"/>
  <c r="F63" i="10"/>
  <c r="E63" i="12" s="1"/>
  <c r="F79" i="10"/>
  <c r="E79" i="12" s="1"/>
  <c r="F114" i="10"/>
  <c r="E114" i="12" s="1"/>
  <c r="F34" i="10"/>
  <c r="E34" i="12" s="1"/>
  <c r="F49" i="10"/>
  <c r="E49" i="12" s="1"/>
  <c r="F65" i="10"/>
  <c r="E65" i="12" s="1"/>
  <c r="F80" i="10"/>
  <c r="E80" i="12" s="1"/>
  <c r="F96" i="10"/>
  <c r="E96" i="12" s="1"/>
  <c r="F111" i="10"/>
  <c r="E111" i="12" s="1"/>
  <c r="F133" i="10"/>
  <c r="E133" i="12" s="1"/>
  <c r="F97" i="10"/>
  <c r="E97" i="12" s="1"/>
  <c r="F112" i="10"/>
  <c r="E112" i="12" s="1"/>
  <c r="F115" i="10"/>
  <c r="E115" i="12" s="1"/>
  <c r="F131" i="10"/>
  <c r="E131" i="12" s="1"/>
  <c r="F146" i="10"/>
  <c r="E146" i="12" s="1"/>
  <c r="F159" i="10"/>
  <c r="E159" i="12" s="1"/>
  <c r="F143" i="10"/>
  <c r="E143" i="12" s="1"/>
  <c r="F160" i="10"/>
  <c r="E160" i="12" s="1"/>
  <c r="F75" i="10"/>
  <c r="E75" i="12" s="1"/>
  <c r="F27" i="10"/>
  <c r="E27" i="12" s="1"/>
  <c r="F3" i="10"/>
  <c r="E3" i="12" s="1"/>
  <c r="F74" i="10"/>
  <c r="E74" i="12" s="1"/>
  <c r="F32" i="10"/>
  <c r="E32" i="12" s="1"/>
  <c r="F15" i="10"/>
  <c r="E15" i="12" s="1"/>
  <c r="F42" i="10"/>
  <c r="E42" i="12" s="1"/>
  <c r="F4" i="10"/>
  <c r="E4" i="12" s="1"/>
</calcChain>
</file>

<file path=xl/sharedStrings.xml><?xml version="1.0" encoding="utf-8"?>
<sst xmlns="http://schemas.openxmlformats.org/spreadsheetml/2006/main" count="110" uniqueCount="51">
  <si>
    <t>average n_R</t>
  </si>
  <si>
    <t>average n_I</t>
  </si>
  <si>
    <t>average loss</t>
  </si>
  <si>
    <t>real x</t>
  </si>
  <si>
    <t>Loss</t>
  </si>
  <si>
    <t>Real x</t>
  </si>
  <si>
    <t>M</t>
  </si>
  <si>
    <t>n_eff real (x)</t>
  </si>
  <si>
    <t>n_eff imag (x)</t>
  </si>
  <si>
    <t>loss (x) (dB/m)</t>
  </si>
  <si>
    <t>n_eff real (y)</t>
  </si>
  <si>
    <t>n_eff imag (y)</t>
  </si>
  <si>
    <t>loss (y) (dB/m)</t>
  </si>
  <si>
    <t>Loss in 1 wl</t>
  </si>
  <si>
    <t>Scaled loss</t>
  </si>
  <si>
    <t>Comsol calculations are performed with a wavelength of 1 micron, and all other structural parameters are scaled to this</t>
  </si>
  <si>
    <t>Sheets "M=6" to "M=10" contain the following data:</t>
  </si>
  <si>
    <t>Column A</t>
  </si>
  <si>
    <t>The M value</t>
  </si>
  <si>
    <t>Columns B and F</t>
  </si>
  <si>
    <t>Columns C to E</t>
  </si>
  <si>
    <t>Raw data from the Comsol calculations for the x polarisation of the fundamental mode: real and imaginary parts of the effective index, and the confinement loss</t>
  </si>
  <si>
    <t>Columns G to I</t>
  </si>
  <si>
    <t>Raw data from the Comsol calculations for the y polarisation of the fundamental mode: real and imaginary parts of the effective index, and the confinement loss</t>
  </si>
  <si>
    <t>Column J</t>
  </si>
  <si>
    <t>Average real part of the effective index, calculated from columns C and G</t>
  </si>
  <si>
    <t>Column K</t>
  </si>
  <si>
    <t>Average imaginary part of the effective index, calculated from columns D and H</t>
  </si>
  <si>
    <t>Column L</t>
  </si>
  <si>
    <t>Column M</t>
  </si>
  <si>
    <t>Normalised transverse wavevector x, as defined in Equation (2) of the paper, and calculated from columns J and K</t>
  </si>
  <si>
    <t>Sheet "Combined" contains the following data:</t>
  </si>
  <si>
    <t>Columns A and B</t>
  </si>
  <si>
    <t>Column C</t>
  </si>
  <si>
    <t>Column D</t>
  </si>
  <si>
    <t>The loss in one wavelength, taken from the relevant sheet as above</t>
  </si>
  <si>
    <t>Column E</t>
  </si>
  <si>
    <t>The real part of the normalised transverse wavelength, taken from the relevant sheet as above</t>
  </si>
  <si>
    <t>Column F</t>
  </si>
  <si>
    <t>The scaled confinement loss, defined in Equation (9) in the paper. This uses cell $H$2, which contains the value of x_0, the first zero of the J_0 Bessel function</t>
  </si>
  <si>
    <t>All the data is extracted from the relevant columns of the "Combined" sheet</t>
  </si>
  <si>
    <t>This spreadsheet contains the data presented in Figure 2 for unjacketed structures</t>
  </si>
  <si>
    <t>Average loss in one wavelength, calculated from columns E and I, and taking into account the 1 micron wavelength used in the calculations</t>
  </si>
  <si>
    <t>Sheet "Final" contains the data used to create panels (a), (c) and (e) of Figure 2</t>
  </si>
  <si>
    <t>The structures are defined by the number of capillaries (M) and the normalised gap between capillaries (gamma)</t>
  </si>
  <si>
    <t>In all calculations, r_c=15 micron, epsilon=2.25, and the glass width is anti-resonant (i.e. Omega=1)</t>
  </si>
  <si>
    <t>The gamma value</t>
  </si>
  <si>
    <t xml:space="preserve">The M and gamma values, taken from the relevant sheet as above </t>
  </si>
  <si>
    <t>The normalised inner radius, rho, calculated using Equation (5) of the paper. This also uses cell $H$1, which contains a calculation of omega_AR (as defined in Equation (6)).</t>
  </si>
  <si>
    <t>gamma</t>
  </si>
  <si>
    <t>rho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</si>
</sst>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000E+00"/>
    <numFmt numFmtId="165" formatCode="0.00000000"/>
    <numFmt numFmtId="166" formatCode="0.00000"/>
    <numFmt numFmtId="167" formatCode="0.00000E+00"/>
    <numFmt numFmtId="168" formatCode="0.0000000000"/>
    <numFmt numFmtId="169" formatCode="0.0000"/>
    <numFmt numFmtId="170" formatCode="0.000000"/>
  </numFmts>
  <fonts count="2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66" fontId="0" fillId="0" borderId="0" xfId="0" applyNumberFormat="1"/>
    <xf numFmtId="167" fontId="0" fillId="0" borderId="0" xfId="0" applyNumberFormat="1"/>
    <xf numFmtId="168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7" fontId="0" fillId="0" borderId="0" xfId="0" applyNumberFormat="1" applyAlignment="1">
      <alignment horizontal="right"/>
    </xf>
    <xf numFmtId="168" fontId="0" fillId="0" borderId="0" xfId="0" applyNumberFormat="1"/>
    <xf numFmtId="170" fontId="0" fillId="0" borderId="0" xfId="0" applyNumberFormat="1" applyAlignment="1">
      <alignment horizontal="center" vertical="center"/>
    </xf>
    <xf numFmtId="170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29"/>
  <sheetViews>
    <sheetView tabSelected="1" workbookViewId="0">
      <selection activeCell="B23" sqref="B23"/>
    </sheetView>
  </sheetViews>
  <sheetFormatPr defaultRowHeight="15"/>
  <cols>
    <col min="1" max="1" width="17.5703125" customWidth="1"/>
    <col min="2" max="2" width="156.7109375" bestFit="1" customWidth="1"/>
  </cols>
  <sheetData>
    <row r="2" spans="1:2">
      <c r="A2" t="s">
        <v>41</v>
      </c>
    </row>
    <row r="4" spans="1:2">
      <c r="A4" t="s">
        <v>44</v>
      </c>
    </row>
    <row r="5" spans="1:2">
      <c r="A5" t="s">
        <v>15</v>
      </c>
    </row>
    <row r="6" spans="1:2">
      <c r="A6" t="s">
        <v>45</v>
      </c>
    </row>
    <row r="8" spans="1:2">
      <c r="A8" t="s">
        <v>16</v>
      </c>
    </row>
    <row r="10" spans="1:2">
      <c r="A10" t="s">
        <v>17</v>
      </c>
      <c r="B10" t="s">
        <v>18</v>
      </c>
    </row>
    <row r="11" spans="1:2">
      <c r="A11" t="s">
        <v>19</v>
      </c>
      <c r="B11" t="s">
        <v>46</v>
      </c>
    </row>
    <row r="12" spans="1:2">
      <c r="A12" t="s">
        <v>20</v>
      </c>
      <c r="B12" t="s">
        <v>21</v>
      </c>
    </row>
    <row r="13" spans="1:2">
      <c r="A13" t="s">
        <v>22</v>
      </c>
      <c r="B13" t="s">
        <v>23</v>
      </c>
    </row>
    <row r="14" spans="1:2">
      <c r="A14" t="s">
        <v>24</v>
      </c>
      <c r="B14" t="s">
        <v>25</v>
      </c>
    </row>
    <row r="15" spans="1:2">
      <c r="A15" t="s">
        <v>26</v>
      </c>
      <c r="B15" t="s">
        <v>27</v>
      </c>
    </row>
    <row r="16" spans="1:2">
      <c r="A16" t="s">
        <v>28</v>
      </c>
      <c r="B16" t="s">
        <v>42</v>
      </c>
    </row>
    <row r="17" spans="1:2">
      <c r="A17" t="s">
        <v>29</v>
      </c>
      <c r="B17" t="s">
        <v>30</v>
      </c>
    </row>
    <row r="19" spans="1:2">
      <c r="A19" t="s">
        <v>31</v>
      </c>
    </row>
    <row r="21" spans="1:2">
      <c r="A21" t="s">
        <v>32</v>
      </c>
      <c r="B21" t="s">
        <v>47</v>
      </c>
    </row>
    <row r="22" spans="1:2">
      <c r="A22" t="s">
        <v>33</v>
      </c>
      <c r="B22" t="s">
        <v>48</v>
      </c>
    </row>
    <row r="23" spans="1:2">
      <c r="A23" t="s">
        <v>34</v>
      </c>
      <c r="B23" t="s">
        <v>35</v>
      </c>
    </row>
    <row r="24" spans="1:2">
      <c r="A24" t="s">
        <v>36</v>
      </c>
      <c r="B24" t="s">
        <v>37</v>
      </c>
    </row>
    <row r="25" spans="1:2">
      <c r="A25" t="s">
        <v>38</v>
      </c>
      <c r="B25" t="s">
        <v>39</v>
      </c>
    </row>
    <row r="27" spans="1:2">
      <c r="A27" t="s">
        <v>43</v>
      </c>
    </row>
    <row r="29" spans="1:2">
      <c r="A29" t="s">
        <v>40</v>
      </c>
    </row>
  </sheetData>
  <printOptions gridLines="1"/>
  <pageMargins left="0.7" right="0.7" top="0.75" bottom="0.75" header="0.3" footer="0.3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2"/>
  <sheetViews>
    <sheetView workbookViewId="0">
      <selection activeCell="B2" sqref="B2"/>
    </sheetView>
  </sheetViews>
  <sheetFormatPr defaultRowHeight="15"/>
  <cols>
    <col min="1" max="1" width="5.5703125" style="6" customWidth="1"/>
    <col min="2" max="2" width="9.140625" style="7"/>
    <col min="3" max="3" width="14.7109375" style="5" customWidth="1"/>
    <col min="4" max="5" width="14.7109375" style="4" customWidth="1"/>
  </cols>
  <sheetData>
    <row r="1" spans="1:5">
      <c r="A1" s="6" t="s">
        <v>6</v>
      </c>
      <c r="B1" s="7" t="s">
        <v>49</v>
      </c>
      <c r="C1" s="5" t="s">
        <v>5</v>
      </c>
      <c r="D1" s="4" t="s">
        <v>4</v>
      </c>
      <c r="E1" s="4" t="s">
        <v>14</v>
      </c>
    </row>
    <row r="2" spans="1:5">
      <c r="A2" s="6">
        <f>Combined!A2</f>
        <v>6</v>
      </c>
      <c r="B2" s="7">
        <f>Combined!B2</f>
        <v>2.5000000000000001E-2</v>
      </c>
      <c r="C2" s="5">
        <f>Combined!E2</f>
        <v>2.2520404924694168</v>
      </c>
      <c r="D2" s="4">
        <f>Combined!D2</f>
        <v>3.2127751531268956E-8</v>
      </c>
      <c r="E2" s="4">
        <f>Combined!F2</f>
        <v>3.121792590689869E-9</v>
      </c>
    </row>
    <row r="3" spans="1:5">
      <c r="A3" s="6">
        <f>Combined!A3</f>
        <v>6</v>
      </c>
      <c r="B3" s="7">
        <f>Combined!B3</f>
        <v>3.7499999999999999E-2</v>
      </c>
      <c r="C3" s="5">
        <f>Combined!E3</f>
        <v>2.2514161326994619</v>
      </c>
      <c r="D3" s="4">
        <f>Combined!D3</f>
        <v>2.5757032278862752E-8</v>
      </c>
      <c r="E3" s="4">
        <f>Combined!F3</f>
        <v>3.1043632841072693E-9</v>
      </c>
    </row>
    <row r="4" spans="1:5">
      <c r="A4" s="6">
        <f>Combined!A4</f>
        <v>6</v>
      </c>
      <c r="B4" s="7">
        <f>Combined!B4</f>
        <v>0.05</v>
      </c>
      <c r="C4" s="5">
        <f>Combined!E4</f>
        <v>2.2507579414479624</v>
      </c>
      <c r="D4" s="4">
        <f>Combined!D4</f>
        <v>2.1137873046677802E-8</v>
      </c>
      <c r="E4" s="4">
        <f>Combined!F4</f>
        <v>3.0868787553345672E-9</v>
      </c>
    </row>
    <row r="5" spans="1:5">
      <c r="A5" s="6">
        <f>Combined!A5</f>
        <v>6</v>
      </c>
      <c r="B5" s="7">
        <f>Combined!B5</f>
        <v>6.25E-2</v>
      </c>
      <c r="C5" s="5">
        <f>Combined!E5</f>
        <v>2.2500695506314061</v>
      </c>
      <c r="D5" s="4">
        <f>Combined!D5</f>
        <v>1.7695460179792601E-8</v>
      </c>
      <c r="E5" s="4">
        <f>Combined!F5</f>
        <v>3.0711307420214176E-9</v>
      </c>
    </row>
    <row r="6" spans="1:5">
      <c r="A6" s="6">
        <f>Combined!A6</f>
        <v>6</v>
      </c>
      <c r="B6" s="7">
        <f>Combined!B6</f>
        <v>7.4999999999999997E-2</v>
      </c>
      <c r="C6" s="5">
        <f>Combined!E6</f>
        <v>2.249353312834895</v>
      </c>
      <c r="D6" s="4">
        <f>Combined!D6</f>
        <v>1.50683268020925E-8</v>
      </c>
      <c r="E6" s="4">
        <f>Combined!F6</f>
        <v>3.057757477119901E-9</v>
      </c>
    </row>
    <row r="7" spans="1:5">
      <c r="A7" s="6">
        <f>Combined!A7</f>
        <v>6</v>
      </c>
      <c r="B7" s="7">
        <f>Combined!B7</f>
        <v>8.7499999999999994E-2</v>
      </c>
      <c r="C7" s="5">
        <f>Combined!E7</f>
        <v>2.2486108407585279</v>
      </c>
      <c r="D7" s="4">
        <f>Combined!D7</f>
        <v>1.302285204862585E-8</v>
      </c>
      <c r="E7" s="4">
        <f>Combined!F7</f>
        <v>3.0471191412558149E-9</v>
      </c>
    </row>
    <row r="8" spans="1:5">
      <c r="A8" s="6">
        <f>Combined!A8</f>
        <v>6</v>
      </c>
      <c r="B8" s="7">
        <f>Combined!B8</f>
        <v>0.1</v>
      </c>
      <c r="C8" s="5">
        <f>Combined!E8</f>
        <v>2.2478428528145726</v>
      </c>
      <c r="D8" s="4">
        <f>Combined!D8</f>
        <v>1.14028704393778E-8</v>
      </c>
      <c r="E8" s="4">
        <f>Combined!F8</f>
        <v>3.0394033855345296E-9</v>
      </c>
    </row>
    <row r="9" spans="1:5">
      <c r="A9" s="6">
        <f>Combined!A9</f>
        <v>6</v>
      </c>
      <c r="B9" s="7">
        <f>Combined!B9</f>
        <v>0.1125</v>
      </c>
      <c r="C9" s="5">
        <f>Combined!E9</f>
        <v>2.2470500045778032</v>
      </c>
      <c r="D9" s="4">
        <f>Combined!D9</f>
        <v>1.0101350686534699E-8</v>
      </c>
      <c r="E9" s="4">
        <f>Combined!F9</f>
        <v>3.0347992844768859E-9</v>
      </c>
    </row>
    <row r="10" spans="1:5">
      <c r="A10" s="6">
        <f>Combined!A10</f>
        <v>6</v>
      </c>
      <c r="B10" s="7">
        <f>Combined!B10</f>
        <v>0.125</v>
      </c>
      <c r="C10" s="5">
        <f>Combined!E10</f>
        <v>2.2462322784745723</v>
      </c>
      <c r="D10" s="4">
        <f>Combined!D10</f>
        <v>9.0428061775151644E-9</v>
      </c>
      <c r="E10" s="4">
        <f>Combined!F10</f>
        <v>3.0334396710676439E-9</v>
      </c>
    </row>
    <row r="11" spans="1:5">
      <c r="A11" s="6">
        <f>Combined!A11</f>
        <v>6</v>
      </c>
      <c r="B11" s="7">
        <f>Combined!B11</f>
        <v>0.13750000000000001</v>
      </c>
      <c r="C11" s="5">
        <f>Combined!E11</f>
        <v>2.2453896250210064</v>
      </c>
      <c r="D11" s="4">
        <f>Combined!D11</f>
        <v>8.1730465704930098E-9</v>
      </c>
      <c r="E11" s="4">
        <f>Combined!F11</f>
        <v>3.0354961650879867E-9</v>
      </c>
    </row>
    <row r="12" spans="1:5">
      <c r="A12" s="6">
        <f>Combined!A12</f>
        <v>6</v>
      </c>
      <c r="B12" s="7">
        <f>Combined!B12</f>
        <v>0.15</v>
      </c>
      <c r="C12" s="5">
        <f>Combined!E12</f>
        <v>2.2445217208394768</v>
      </c>
      <c r="D12" s="4">
        <f>Combined!D12</f>
        <v>7.4523778825682398E-9</v>
      </c>
      <c r="E12" s="4">
        <f>Combined!F12</f>
        <v>3.0411707170513514E-9</v>
      </c>
    </row>
    <row r="13" spans="1:5">
      <c r="A13" s="6">
        <f>Combined!A13</f>
        <v>6</v>
      </c>
      <c r="B13" s="7">
        <f>Combined!B13</f>
        <v>0.16250000000000001</v>
      </c>
      <c r="C13" s="5">
        <f>Combined!E13</f>
        <v>2.2436281481777667</v>
      </c>
      <c r="D13" s="4">
        <f>Combined!D13</f>
        <v>6.8513758981491796E-9</v>
      </c>
      <c r="E13" s="4">
        <f>Combined!F13</f>
        <v>3.0507606246397241E-9</v>
      </c>
    </row>
    <row r="14" spans="1:5">
      <c r="A14" s="6">
        <f>Combined!A14</f>
        <v>6</v>
      </c>
      <c r="B14" s="7">
        <f>Combined!B14</f>
        <v>0.17499999999999999</v>
      </c>
      <c r="C14" s="5">
        <f>Combined!E14</f>
        <v>2.242708273268236</v>
      </c>
      <c r="D14" s="4">
        <f>Combined!D14</f>
        <v>6.3479873978846743E-9</v>
      </c>
      <c r="E14" s="4">
        <f>Combined!F14</f>
        <v>3.0646923981814583E-9</v>
      </c>
    </row>
    <row r="15" spans="1:5">
      <c r="A15" s="6">
        <f>Combined!A15</f>
        <v>6</v>
      </c>
      <c r="B15" s="7">
        <f>Combined!B15</f>
        <v>0.1875</v>
      </c>
      <c r="C15" s="5">
        <f>Combined!E15</f>
        <v>2.2417614685696226</v>
      </c>
      <c r="D15" s="4">
        <f>Combined!D15</f>
        <v>5.9257227957805448E-9</v>
      </c>
      <c r="E15" s="4">
        <f>Combined!F15</f>
        <v>3.0836383156290141E-9</v>
      </c>
    </row>
    <row r="16" spans="1:5">
      <c r="A16" s="6">
        <f>Combined!A16</f>
        <v>6</v>
      </c>
      <c r="B16" s="7">
        <f>Combined!B16</f>
        <v>0.2</v>
      </c>
      <c r="C16" s="5">
        <f>Combined!E16</f>
        <v>2.2407869137694396</v>
      </c>
      <c r="D16" s="4">
        <f>Combined!D16</f>
        <v>5.572411995616205E-9</v>
      </c>
      <c r="E16" s="4">
        <f>Combined!F16</f>
        <v>3.1086489471677076E-9</v>
      </c>
    </row>
    <row r="17" spans="1:5">
      <c r="A17" s="6">
        <f>Combined!A17</f>
        <v>6</v>
      </c>
      <c r="B17" s="7">
        <f>Combined!B17</f>
        <v>0.21249999999999999</v>
      </c>
      <c r="C17" s="5">
        <f>Combined!E17</f>
        <v>2.2397835971645588</v>
      </c>
      <c r="D17" s="4">
        <f>Combined!D17</f>
        <v>5.2794133927859204E-9</v>
      </c>
      <c r="E17" s="4">
        <f>Combined!F17</f>
        <v>3.1413385340635761E-9</v>
      </c>
    </row>
    <row r="18" spans="1:5">
      <c r="A18" s="6">
        <f>Combined!A18</f>
        <v>6</v>
      </c>
      <c r="B18" s="7">
        <f>Combined!B18</f>
        <v>0.22500000000000001</v>
      </c>
      <c r="C18" s="5">
        <f>Combined!E18</f>
        <v>2.2387506742898884</v>
      </c>
      <c r="D18" s="4">
        <f>Combined!D18</f>
        <v>5.0413219977264498E-9</v>
      </c>
      <c r="E18" s="4">
        <f>Combined!F18</f>
        <v>3.1842430557442808E-9</v>
      </c>
    </row>
    <row r="19" spans="1:5">
      <c r="A19" s="6">
        <f>Combined!A19</f>
        <v>6</v>
      </c>
      <c r="B19" s="7">
        <f>Combined!B19</f>
        <v>0.23749999999999999</v>
      </c>
      <c r="C19" s="5">
        <f>Combined!E19</f>
        <v>2.2376868697465966</v>
      </c>
      <c r="D19" s="4">
        <f>Combined!D19</f>
        <v>4.8556795475999199E-9</v>
      </c>
      <c r="E19" s="4">
        <f>Combined!F19</f>
        <v>3.2411329474106476E-9</v>
      </c>
    </row>
    <row r="20" spans="1:5">
      <c r="A20" s="6">
        <f>Combined!A20</f>
        <v>6</v>
      </c>
      <c r="B20" s="7">
        <f>Combined!B20</f>
        <v>0.25</v>
      </c>
      <c r="C20" s="5">
        <f>Combined!E20</f>
        <v>2.2365912073187832</v>
      </c>
      <c r="D20" s="4">
        <f>Combined!D20</f>
        <v>4.7233133952970499E-9</v>
      </c>
      <c r="E20" s="4">
        <f>Combined!F20</f>
        <v>3.3176902429724485E-9</v>
      </c>
    </row>
    <row r="21" spans="1:5">
      <c r="A21" s="6">
        <f>Combined!A21</f>
        <v>6</v>
      </c>
      <c r="B21" s="7">
        <f>Combined!B21</f>
        <v>0.26250000000000001</v>
      </c>
      <c r="C21" s="5">
        <f>Combined!E21</f>
        <v>2.2354621783050805</v>
      </c>
      <c r="D21" s="4">
        <f>Combined!D21</f>
        <v>4.6485635871449348E-9</v>
      </c>
      <c r="E21" s="4">
        <f>Combined!F21</f>
        <v>3.422152535358965E-9</v>
      </c>
    </row>
    <row r="22" spans="1:5">
      <c r="A22" s="6">
        <f>Combined!A22</f>
        <v>6</v>
      </c>
      <c r="B22" s="7">
        <f>Combined!B22</f>
        <v>0.27500000000000002</v>
      </c>
      <c r="C22" s="5">
        <f>Combined!E22</f>
        <v>2.2342985510411313</v>
      </c>
      <c r="D22" s="4">
        <f>Combined!D22</f>
        <v>4.6403094503661795E-9</v>
      </c>
      <c r="E22" s="4">
        <f>Combined!F22</f>
        <v>3.5665549806910851E-9</v>
      </c>
    </row>
    <row r="23" spans="1:5">
      <c r="A23" s="6">
        <f>Combined!A23</f>
        <v>6</v>
      </c>
      <c r="B23" s="7">
        <f>Combined!B23</f>
        <v>0.28749999999999998</v>
      </c>
      <c r="C23" s="5">
        <f>Combined!E23</f>
        <v>2.2330987283664769</v>
      </c>
      <c r="D23" s="4">
        <f>Combined!D23</f>
        <v>4.7131437019805848E-9</v>
      </c>
      <c r="E23" s="4">
        <f>Combined!F23</f>
        <v>3.7682079969893483E-9</v>
      </c>
    </row>
    <row r="24" spans="1:5">
      <c r="A24" s="6">
        <f>Combined!A24</f>
        <v>6</v>
      </c>
      <c r="B24" s="7">
        <f>Combined!B24</f>
        <v>0.3</v>
      </c>
      <c r="C24" s="5">
        <f>Combined!E24</f>
        <v>2.2318612110619793</v>
      </c>
      <c r="D24" s="4">
        <f>Combined!D24</f>
        <v>4.8896218848692194E-9</v>
      </c>
      <c r="E24" s="4">
        <f>Combined!F24</f>
        <v>4.0521425372425568E-9</v>
      </c>
    </row>
    <row r="25" spans="1:5">
      <c r="A25" s="6">
        <f>Combined!A25</f>
        <v>6</v>
      </c>
      <c r="B25" s="7">
        <f>Combined!B25</f>
        <v>0.3125</v>
      </c>
      <c r="C25" s="5">
        <f>Combined!E25</f>
        <v>2.2305841065688998</v>
      </c>
      <c r="D25" s="4">
        <f>Combined!D25</f>
        <v>5.2034705591797194E-9</v>
      </c>
      <c r="E25" s="4">
        <f>Combined!F25</f>
        <v>4.4545676626016139E-9</v>
      </c>
    </row>
    <row r="26" spans="1:5">
      <c r="A26" s="6">
        <f>Combined!A26</f>
        <v>6</v>
      </c>
      <c r="B26" s="7">
        <f>Combined!B26</f>
        <v>0.32500000000000001</v>
      </c>
      <c r="C26" s="5">
        <f>Combined!E26</f>
        <v>2.2292657141777328</v>
      </c>
      <c r="D26" s="4">
        <f>Combined!D26</f>
        <v>5.7048072764616999E-9</v>
      </c>
      <c r="E26" s="4">
        <f>Combined!F26</f>
        <v>5.0283100831547497E-9</v>
      </c>
    </row>
    <row r="27" spans="1:5">
      <c r="A27" s="6">
        <f>Combined!A27</f>
        <v>6</v>
      </c>
      <c r="B27" s="7">
        <f>Combined!B27</f>
        <v>0.33750000000000002</v>
      </c>
      <c r="C27" s="5">
        <f>Combined!E27</f>
        <v>2.2279039617908474</v>
      </c>
      <c r="D27" s="4">
        <f>Combined!D27</f>
        <v>6.4677736775863545E-9</v>
      </c>
      <c r="E27" s="4">
        <f>Combined!F27</f>
        <v>5.8507550214331176E-9</v>
      </c>
    </row>
    <row r="28" spans="1:5">
      <c r="A28" s="6">
        <f>Combined!A28</f>
        <v>6</v>
      </c>
      <c r="B28" s="7">
        <f>Combined!B28</f>
        <v>0.35</v>
      </c>
      <c r="C28" s="5">
        <f>Combined!E28</f>
        <v>2.2264967147055734</v>
      </c>
      <c r="D28" s="4">
        <f>Combined!D28</f>
        <v>7.6021726696181157E-9</v>
      </c>
      <c r="E28" s="4">
        <f>Combined!F28</f>
        <v>7.035817038907549E-9</v>
      </c>
    </row>
    <row r="29" spans="1:5">
      <c r="A29" s="6">
        <f>Combined!A29</f>
        <v>6</v>
      </c>
      <c r="B29" s="7">
        <f>Combined!B29</f>
        <v>0.36249999999999999</v>
      </c>
      <c r="C29" s="5">
        <f>Combined!E29</f>
        <v>2.2250415431971504</v>
      </c>
      <c r="D29" s="4">
        <f>Combined!D29</f>
        <v>9.2703899314967943E-9</v>
      </c>
      <c r="E29" s="4">
        <f>Combined!F29</f>
        <v>8.7512375193774136E-9</v>
      </c>
    </row>
    <row r="30" spans="1:5">
      <c r="A30" s="6">
        <f>Combined!A30</f>
        <v>6</v>
      </c>
      <c r="B30" s="7">
        <f>Combined!B30</f>
        <v>0.375</v>
      </c>
      <c r="C30" s="5">
        <f>Combined!E30</f>
        <v>2.2235360906954353</v>
      </c>
      <c r="D30" s="4">
        <f>Combined!D30</f>
        <v>1.1711974122200648E-8</v>
      </c>
      <c r="E30" s="4">
        <f>Combined!F30</f>
        <v>1.1243403119571066E-8</v>
      </c>
    </row>
    <row r="31" spans="1:5">
      <c r="A31" s="6">
        <f>Combined!A31</f>
        <v>6</v>
      </c>
      <c r="B31" s="7">
        <f>Combined!B31</f>
        <v>0.38750000000000001</v>
      </c>
      <c r="C31" s="5">
        <f>Combined!E31</f>
        <v>2.2219776120226475</v>
      </c>
      <c r="D31" s="4">
        <f>Combined!D31</f>
        <v>1.52782011052911E-8</v>
      </c>
      <c r="E31" s="4">
        <f>Combined!F31</f>
        <v>1.487167866660424E-8</v>
      </c>
    </row>
    <row r="32" spans="1:5">
      <c r="A32" s="6">
        <f>Combined!A32</f>
        <v>6</v>
      </c>
      <c r="B32" s="7">
        <f>Combined!B32</f>
        <v>0.4</v>
      </c>
      <c r="C32" s="5">
        <f>Combined!E32</f>
        <v>2.2203630558989578</v>
      </c>
      <c r="D32" s="4">
        <f>Combined!D32</f>
        <v>2.048029105528085E-8</v>
      </c>
      <c r="E32" s="4">
        <f>Combined!F32</f>
        <v>2.0155157060634871E-8</v>
      </c>
    </row>
    <row r="33" spans="1:5">
      <c r="A33" s="6">
        <f>Combined!A33</f>
        <v>6</v>
      </c>
      <c r="B33" s="7">
        <f>Combined!B33</f>
        <v>0.41249999999999998</v>
      </c>
      <c r="C33" s="5">
        <f>Combined!E33</f>
        <v>2.2186895058016529</v>
      </c>
      <c r="D33" s="4">
        <f>Combined!D33</f>
        <v>2.8055273060896752E-8</v>
      </c>
      <c r="E33" s="4">
        <f>Combined!F33</f>
        <v>2.7834506397639503E-8</v>
      </c>
    </row>
    <row r="34" spans="1:5">
      <c r="A34" s="6">
        <f>Combined!A34</f>
        <v>6</v>
      </c>
      <c r="B34" s="7">
        <f>Combined!B34</f>
        <v>0.42499999999999999</v>
      </c>
      <c r="C34" s="5">
        <f>Combined!E34</f>
        <v>2.2169531755104979</v>
      </c>
      <c r="D34" s="4">
        <f>Combined!D34</f>
        <v>3.9054341533898194E-8</v>
      </c>
      <c r="E34" s="4">
        <f>Combined!F34</f>
        <v>3.8951559713604121E-8</v>
      </c>
    </row>
    <row r="36" spans="1:5">
      <c r="A36" s="6">
        <f>Combined!A36</f>
        <v>7</v>
      </c>
      <c r="B36" s="7">
        <f>Combined!B36</f>
        <v>2.5000000000000001E-2</v>
      </c>
      <c r="C36" s="5">
        <f>Combined!E36</f>
        <v>2.2760023105800391</v>
      </c>
      <c r="D36" s="4">
        <f>Combined!D36</f>
        <v>3.606899865800055E-9</v>
      </c>
      <c r="E36" s="4">
        <f>Combined!F36</f>
        <v>2.4635556878982037E-9</v>
      </c>
    </row>
    <row r="37" spans="1:5">
      <c r="A37" s="6">
        <f>Combined!A37</f>
        <v>7</v>
      </c>
      <c r="B37" s="7">
        <f>Combined!B37</f>
        <v>3.7499999999999999E-2</v>
      </c>
      <c r="C37" s="5">
        <f>Combined!E37</f>
        <v>2.2752169250862044</v>
      </c>
      <c r="D37" s="4">
        <f>Combined!D37</f>
        <v>3.4705487960588597E-9</v>
      </c>
      <c r="E37" s="4">
        <f>Combined!F37</f>
        <v>2.4773124244850701E-9</v>
      </c>
    </row>
    <row r="38" spans="1:5">
      <c r="A38" s="6">
        <f>Combined!A38</f>
        <v>7</v>
      </c>
      <c r="B38" s="7">
        <f>Combined!B38</f>
        <v>0.05</v>
      </c>
      <c r="C38" s="5">
        <f>Combined!E38</f>
        <v>2.2744102519647176</v>
      </c>
      <c r="D38" s="4">
        <f>Combined!D38</f>
        <v>3.3515796820075648E-9</v>
      </c>
      <c r="E38" s="4">
        <f>Combined!F38</f>
        <v>2.4923768099318718E-9</v>
      </c>
    </row>
    <row r="39" spans="1:5">
      <c r="A39" s="6">
        <f>Combined!A39</f>
        <v>7</v>
      </c>
      <c r="B39" s="7">
        <f>Combined!B39</f>
        <v>6.25E-2</v>
      </c>
      <c r="C39" s="5">
        <f>Combined!E39</f>
        <v>2.2735815421309091</v>
      </c>
      <c r="D39" s="4">
        <f>Combined!D39</f>
        <v>3.2489907044050149E-9</v>
      </c>
      <c r="E39" s="4">
        <f>Combined!F39</f>
        <v>2.5094389609007003E-9</v>
      </c>
    </row>
    <row r="40" spans="1:5">
      <c r="A40" s="6">
        <f>Combined!A40</f>
        <v>7</v>
      </c>
      <c r="B40" s="7">
        <f>Combined!B40</f>
        <v>7.4999999999999997E-2</v>
      </c>
      <c r="C40" s="5">
        <f>Combined!E40</f>
        <v>2.2727298163345528</v>
      </c>
      <c r="D40" s="4">
        <f>Combined!D40</f>
        <v>3.1614935667200097E-9</v>
      </c>
      <c r="E40" s="4">
        <f>Combined!F40</f>
        <v>2.5288105418411899E-9</v>
      </c>
    </row>
    <row r="41" spans="1:5">
      <c r="A41" s="6">
        <f>Combined!A41</f>
        <v>7</v>
      </c>
      <c r="B41" s="7">
        <f>Combined!B41</f>
        <v>8.7499999999999994E-2</v>
      </c>
      <c r="C41" s="5">
        <f>Combined!E41</f>
        <v>2.2718541480600143</v>
      </c>
      <c r="D41" s="4">
        <f>Combined!D41</f>
        <v>3.0879738009856647E-9</v>
      </c>
      <c r="E41" s="4">
        <f>Combined!F41</f>
        <v>2.5507571011164278E-9</v>
      </c>
    </row>
    <row r="42" spans="1:5">
      <c r="A42" s="6">
        <f>Combined!A42</f>
        <v>7</v>
      </c>
      <c r="B42" s="7">
        <f>Combined!B42</f>
        <v>0.1</v>
      </c>
      <c r="C42" s="5">
        <f>Combined!E42</f>
        <v>2.2709537100570034</v>
      </c>
      <c r="D42" s="4">
        <f>Combined!D42</f>
        <v>3.0275497806709549E-9</v>
      </c>
      <c r="E42" s="4">
        <f>Combined!F42</f>
        <v>2.57556771749202E-9</v>
      </c>
    </row>
    <row r="43" spans="1:5">
      <c r="A43" s="6">
        <f>Combined!A43</f>
        <v>7</v>
      </c>
      <c r="B43" s="7">
        <f>Combined!B43</f>
        <v>0.1125</v>
      </c>
      <c r="C43" s="5">
        <f>Combined!E43</f>
        <v>2.2700272653103024</v>
      </c>
      <c r="D43" s="4">
        <f>Combined!D43</f>
        <v>2.9795207916203849E-9</v>
      </c>
      <c r="E43" s="4">
        <f>Combined!F43</f>
        <v>2.6035367596346425E-9</v>
      </c>
    </row>
    <row r="44" spans="1:5">
      <c r="A44" s="6">
        <f>Combined!A44</f>
        <v>7</v>
      </c>
      <c r="B44" s="7">
        <f>Combined!B44</f>
        <v>0.125</v>
      </c>
      <c r="C44" s="5">
        <f>Combined!E44</f>
        <v>2.2690739312674171</v>
      </c>
      <c r="D44" s="4">
        <f>Combined!D44</f>
        <v>2.9435262182167001E-9</v>
      </c>
      <c r="E44" s="4">
        <f>Combined!F44</f>
        <v>2.6351231394133005E-9</v>
      </c>
    </row>
    <row r="45" spans="1:5">
      <c r="A45" s="6">
        <f>Combined!A45</f>
        <v>7</v>
      </c>
      <c r="B45" s="7">
        <f>Combined!B45</f>
        <v>0.13750000000000001</v>
      </c>
      <c r="C45" s="5">
        <f>Combined!E45</f>
        <v>2.2680925571862938</v>
      </c>
      <c r="D45" s="4">
        <f>Combined!D45</f>
        <v>2.9194991474733597E-9</v>
      </c>
      <c r="E45" s="4">
        <f>Combined!F45</f>
        <v>2.6709410334263121E-9</v>
      </c>
    </row>
    <row r="46" spans="1:5">
      <c r="A46" s="6">
        <f>Combined!A46</f>
        <v>7</v>
      </c>
      <c r="B46" s="7">
        <f>Combined!B46</f>
        <v>0.15</v>
      </c>
      <c r="C46" s="5">
        <f>Combined!E46</f>
        <v>2.2670817198651991</v>
      </c>
      <c r="D46" s="4">
        <f>Combined!D46</f>
        <v>2.9078106903911047E-9</v>
      </c>
      <c r="E46" s="4">
        <f>Combined!F46</f>
        <v>2.7119151442646142E-9</v>
      </c>
    </row>
    <row r="47" spans="1:5">
      <c r="A47" s="6">
        <f>Combined!A47</f>
        <v>7</v>
      </c>
      <c r="B47" s="7">
        <f>Combined!B47</f>
        <v>0.16250000000000001</v>
      </c>
      <c r="C47" s="5">
        <f>Combined!E47</f>
        <v>2.2660403501204041</v>
      </c>
      <c r="D47" s="4">
        <f>Combined!D47</f>
        <v>2.90955027000789E-9</v>
      </c>
      <c r="E47" s="4">
        <f>Combined!F47</f>
        <v>2.7595713124179466E-9</v>
      </c>
    </row>
    <row r="48" spans="1:5">
      <c r="A48" s="6">
        <f>Combined!A48</f>
        <v>7</v>
      </c>
      <c r="B48" s="7">
        <f>Combined!B48</f>
        <v>0.17499999999999999</v>
      </c>
      <c r="C48" s="5">
        <f>Combined!E48</f>
        <v>2.2649668242833467</v>
      </c>
      <c r="D48" s="4">
        <f>Combined!D48</f>
        <v>2.9267153049612297E-9</v>
      </c>
      <c r="E48" s="4">
        <f>Combined!F48</f>
        <v>2.8162533031485702E-9</v>
      </c>
    </row>
    <row r="49" spans="1:5">
      <c r="A49" s="6">
        <f>Combined!A49</f>
        <v>7</v>
      </c>
      <c r="B49" s="7">
        <f>Combined!B49</f>
        <v>0.1875</v>
      </c>
      <c r="C49" s="5">
        <f>Combined!E49</f>
        <v>2.2638598130089074</v>
      </c>
      <c r="D49" s="4">
        <f>Combined!D49</f>
        <v>2.96279356225946E-9</v>
      </c>
      <c r="E49" s="4">
        <f>Combined!F49</f>
        <v>2.8857119017807699E-9</v>
      </c>
    </row>
    <row r="50" spans="1:5">
      <c r="A50" s="6">
        <f>Combined!A50</f>
        <v>7</v>
      </c>
      <c r="B50" s="7">
        <f>Combined!B50</f>
        <v>0.2</v>
      </c>
      <c r="C50" s="5">
        <f>Combined!E50</f>
        <v>2.262717766269573</v>
      </c>
      <c r="D50" s="4">
        <f>Combined!D50</f>
        <v>3.0233476787092301E-9</v>
      </c>
      <c r="E50" s="4">
        <f>Combined!F50</f>
        <v>2.9737026734804037E-9</v>
      </c>
    </row>
    <row r="51" spans="1:5">
      <c r="A51" s="6">
        <f>Combined!A51</f>
        <v>7</v>
      </c>
      <c r="B51" s="7">
        <f>Combined!B51</f>
        <v>0.21249999999999999</v>
      </c>
      <c r="C51" s="5">
        <f>Combined!E51</f>
        <v>2.2615388359261206</v>
      </c>
      <c r="D51" s="4">
        <f>Combined!D51</f>
        <v>3.1169187398790751E-9</v>
      </c>
      <c r="E51" s="4">
        <f>Combined!F51</f>
        <v>3.088876870586486E-9</v>
      </c>
    </row>
    <row r="52" spans="1:5">
      <c r="A52" s="6">
        <f>Combined!A52</f>
        <v>7</v>
      </c>
      <c r="B52" s="7">
        <f>Combined!B52</f>
        <v>0.22500000000000001</v>
      </c>
      <c r="C52" s="5">
        <f>Combined!E52</f>
        <v>2.2603213323477389</v>
      </c>
      <c r="D52" s="4">
        <f>Combined!D52</f>
        <v>3.2564206029978551E-9</v>
      </c>
      <c r="E52" s="4">
        <f>Combined!F52</f>
        <v>3.2441206170170552E-9</v>
      </c>
    </row>
    <row r="53" spans="1:5">
      <c r="A53" s="6">
        <f>Combined!A53</f>
        <v>7</v>
      </c>
      <c r="B53" s="7">
        <f>Combined!B53</f>
        <v>0.23749999999999999</v>
      </c>
      <c r="C53" s="5">
        <f>Combined!E53</f>
        <v>2.2590633466612475</v>
      </c>
      <c r="D53" s="4">
        <f>Combined!D53</f>
        <v>3.4610519480001849E-9</v>
      </c>
      <c r="E53" s="4">
        <f>Combined!F53</f>
        <v>3.4583377463192497E-9</v>
      </c>
    </row>
    <row r="54" spans="1:5">
      <c r="A54" s="6">
        <f>Combined!A54</f>
        <v>7</v>
      </c>
      <c r="B54" s="7">
        <f>Combined!B54</f>
        <v>0.25</v>
      </c>
      <c r="C54" s="5">
        <f>Combined!E54</f>
        <v>2.2577626531672541</v>
      </c>
      <c r="D54" s="4">
        <f>Combined!D54</f>
        <v>3.7592648680009151E-9</v>
      </c>
      <c r="E54" s="4">
        <f>Combined!F54</f>
        <v>3.7591521553776712E-9</v>
      </c>
    </row>
    <row r="55" spans="1:5">
      <c r="A55" s="6">
        <f>Combined!A55</f>
        <v>7</v>
      </c>
      <c r="B55" s="7">
        <f>Combined!B55</f>
        <v>0.26250000000000001</v>
      </c>
      <c r="C55" s="5">
        <f>Combined!E55</f>
        <v>2.2564172408642231</v>
      </c>
      <c r="D55" s="4">
        <f>Combined!D55</f>
        <v>4.1934434425402402E-9</v>
      </c>
      <c r="E55" s="4">
        <f>Combined!F55</f>
        <v>4.1870842414253871E-9</v>
      </c>
    </row>
    <row r="56" spans="1:5">
      <c r="A56" s="6">
        <f>Combined!A56</f>
        <v>7</v>
      </c>
      <c r="B56" s="7">
        <f>Combined!B56</f>
        <v>0.27500000000000002</v>
      </c>
      <c r="C56" s="5">
        <f>Combined!E56</f>
        <v>2.2550243843300941</v>
      </c>
      <c r="D56" s="4">
        <f>Combined!D56</f>
        <v>4.826985478893855E-9</v>
      </c>
      <c r="E56" s="4">
        <f>Combined!F56</f>
        <v>4.8017136000292965E-9</v>
      </c>
    </row>
    <row r="57" spans="1:5">
      <c r="A57" s="6">
        <f>Combined!A57</f>
        <v>7</v>
      </c>
      <c r="B57" s="7">
        <f>Combined!B57</f>
        <v>0.28749999999999998</v>
      </c>
      <c r="C57" s="5">
        <f>Combined!E57</f>
        <v>2.2535817735660482</v>
      </c>
      <c r="D57" s="4">
        <f>Combined!D57</f>
        <v>5.7557067620884352E-9</v>
      </c>
      <c r="E57" s="4">
        <f>Combined!F57</f>
        <v>5.6914213211538519E-9</v>
      </c>
    </row>
    <row r="58" spans="1:5">
      <c r="A58" s="6">
        <f>Combined!A58</f>
        <v>7</v>
      </c>
      <c r="B58" s="7">
        <f>Combined!B58</f>
        <v>0.3</v>
      </c>
      <c r="C58" s="5">
        <f>Combined!E58</f>
        <v>2.2520865134722317</v>
      </c>
      <c r="D58" s="4">
        <f>Combined!D58</f>
        <v>7.1251230619092804E-9</v>
      </c>
      <c r="E58" s="4">
        <f>Combined!F58</f>
        <v>6.9876892615774081E-9</v>
      </c>
    </row>
    <row r="59" spans="1:5">
      <c r="A59" s="6">
        <f>Combined!A59</f>
        <v>7</v>
      </c>
      <c r="B59" s="7">
        <f>Combined!B59</f>
        <v>0.3125</v>
      </c>
      <c r="C59" s="5">
        <f>Combined!E59</f>
        <v>2.2505355965303586</v>
      </c>
      <c r="D59" s="4">
        <f>Combined!D59</f>
        <v>9.1570458700869937E-9</v>
      </c>
      <c r="E59" s="4">
        <f>Combined!F59</f>
        <v>8.8863967943366203E-9</v>
      </c>
    </row>
    <row r="60" spans="1:5">
      <c r="A60" s="6">
        <f>Combined!A60</f>
        <v>7</v>
      </c>
      <c r="B60" s="7">
        <f>Combined!B60</f>
        <v>0.32500000000000001</v>
      </c>
      <c r="C60" s="5">
        <f>Combined!E60</f>
        <v>2.248925722314127</v>
      </c>
      <c r="D60" s="4">
        <f>Combined!D60</f>
        <v>1.218930734967065E-8</v>
      </c>
      <c r="E60" s="4">
        <f>Combined!F60</f>
        <v>1.1678276298721977E-8</v>
      </c>
    </row>
    <row r="61" spans="1:5">
      <c r="A61" s="6">
        <f>Combined!A61</f>
        <v>7</v>
      </c>
      <c r="B61" s="7">
        <f>Combined!B61</f>
        <v>0.33750000000000002</v>
      </c>
      <c r="C61" s="5">
        <f>Combined!E61</f>
        <v>2.247253328359037</v>
      </c>
      <c r="D61" s="4">
        <f>Combined!D61</f>
        <v>1.6734118098654653E-8</v>
      </c>
      <c r="E61" s="4">
        <f>Combined!F61</f>
        <v>1.579138567537274E-8</v>
      </c>
    </row>
    <row r="62" spans="1:5">
      <c r="A62" s="6">
        <f>Combined!A62</f>
        <v>7</v>
      </c>
      <c r="B62" s="7">
        <f>Combined!B62</f>
        <v>0.35</v>
      </c>
      <c r="C62" s="5">
        <f>Combined!E62</f>
        <v>2.2455146299310109</v>
      </c>
      <c r="D62" s="4">
        <f>Combined!D62</f>
        <v>2.3562123829392999E-8</v>
      </c>
      <c r="E62" s="4">
        <f>Combined!F62</f>
        <v>2.1848585713325203E-8</v>
      </c>
    </row>
    <row r="63" spans="1:5">
      <c r="A63" s="6">
        <f>Combined!A63</f>
        <v>7</v>
      </c>
      <c r="B63" s="7">
        <f>Combined!B63</f>
        <v>0.36249999999999999</v>
      </c>
      <c r="C63" s="5">
        <f>Combined!E63</f>
        <v>2.243705284474331</v>
      </c>
      <c r="D63" s="4">
        <f>Combined!D63</f>
        <v>3.3821172510826549E-8</v>
      </c>
      <c r="E63" s="4">
        <f>Combined!F63</f>
        <v>3.0742960914479024E-8</v>
      </c>
    </row>
    <row r="64" spans="1:5">
      <c r="A64" s="6">
        <f>Combined!A64</f>
        <v>7</v>
      </c>
      <c r="B64" s="7">
        <f>Combined!B64</f>
        <v>0.375</v>
      </c>
      <c r="C64" s="5">
        <f>Combined!E64</f>
        <v>2.2418206755132863</v>
      </c>
      <c r="D64" s="4">
        <f>Combined!D64</f>
        <v>4.9201030430219391E-8</v>
      </c>
      <c r="E64" s="4">
        <f>Combined!F64</f>
        <v>4.3733689075839164E-8</v>
      </c>
    </row>
    <row r="65" spans="1:5">
      <c r="A65" s="6">
        <f>Combined!A65</f>
        <v>7</v>
      </c>
      <c r="B65" s="7">
        <f>Combined!B65</f>
        <v>0.38750000000000001</v>
      </c>
      <c r="C65" s="5">
        <f>Combined!E65</f>
        <v>2.2398557502046552</v>
      </c>
      <c r="D65" s="4">
        <f>Combined!D65</f>
        <v>7.2157873858896192E-8</v>
      </c>
      <c r="E65" s="4">
        <f>Combined!F65</f>
        <v>6.2563981844188638E-8</v>
      </c>
    </row>
    <row r="66" spans="1:5">
      <c r="A66" s="6">
        <f>Combined!A66</f>
        <v>7</v>
      </c>
      <c r="B66" s="7">
        <f>Combined!B66</f>
        <v>0.4</v>
      </c>
      <c r="C66" s="5">
        <f>Combined!E66</f>
        <v>2.2378051045563856</v>
      </c>
      <c r="D66" s="4">
        <f>Combined!D66</f>
        <v>1.06215161384586E-7</v>
      </c>
      <c r="E66" s="4">
        <f>Combined!F66</f>
        <v>8.9601172825956516E-8</v>
      </c>
    </row>
    <row r="67" spans="1:5">
      <c r="A67" s="6">
        <f>Combined!A67</f>
        <v>7</v>
      </c>
      <c r="B67" s="7">
        <f>Combined!B67</f>
        <v>0.41249999999999998</v>
      </c>
      <c r="C67" s="5">
        <f>Combined!E67</f>
        <v>2.2356625792361724</v>
      </c>
      <c r="D67" s="4">
        <f>Combined!D67</f>
        <v>1.5636083185387499E-7</v>
      </c>
      <c r="E67" s="4">
        <f>Combined!F67</f>
        <v>1.2799702836345803E-7</v>
      </c>
    </row>
    <row r="68" spans="1:5">
      <c r="A68" s="6">
        <f>Combined!A68</f>
        <v>7</v>
      </c>
      <c r="B68" s="7">
        <f>Combined!B68</f>
        <v>0.42499999999999999</v>
      </c>
      <c r="C68" s="5">
        <f>Combined!E68</f>
        <v>2.2334215857820512</v>
      </c>
      <c r="D68" s="4">
        <f>Combined!D68</f>
        <v>2.2956349758224796E-7</v>
      </c>
      <c r="E68" s="4">
        <f>Combined!F68</f>
        <v>1.818629966877041E-7</v>
      </c>
    </row>
    <row r="70" spans="1:5">
      <c r="A70" s="6">
        <f>Combined!A70</f>
        <v>8</v>
      </c>
      <c r="B70" s="7">
        <f>Combined!B70</f>
        <v>2.5000000000000001E-2</v>
      </c>
      <c r="C70" s="5">
        <f>Combined!E70</f>
        <v>2.2932291602360779</v>
      </c>
      <c r="D70" s="4">
        <f>Combined!D70</f>
        <v>2.27646927887766E-9</v>
      </c>
      <c r="E70" s="4">
        <f>Combined!F70</f>
        <v>2.2026793736450785E-9</v>
      </c>
    </row>
    <row r="71" spans="1:5">
      <c r="A71" s="6">
        <f>Combined!A71</f>
        <v>8</v>
      </c>
      <c r="B71" s="7">
        <f>Combined!B71</f>
        <v>3.7499999999999999E-2</v>
      </c>
      <c r="C71" s="5">
        <f>Combined!E71</f>
        <v>2.292379057592107</v>
      </c>
      <c r="D71" s="4">
        <f>Combined!D71</f>
        <v>2.2819203702745397E-9</v>
      </c>
      <c r="E71" s="4">
        <f>Combined!F71</f>
        <v>2.2309223550243438E-9</v>
      </c>
    </row>
    <row r="72" spans="1:5">
      <c r="A72" s="6">
        <f>Combined!A72</f>
        <v>8</v>
      </c>
      <c r="B72" s="7">
        <f>Combined!B72</f>
        <v>0.05</v>
      </c>
      <c r="C72" s="5">
        <f>Combined!E72</f>
        <v>2.2915039931438006</v>
      </c>
      <c r="D72" s="4">
        <f>Combined!D72</f>
        <v>2.2943189672498451E-9</v>
      </c>
      <c r="E72" s="4">
        <f>Combined!F72</f>
        <v>2.261932190453579E-9</v>
      </c>
    </row>
    <row r="73" spans="1:5">
      <c r="A73" s="6">
        <f>Combined!A73</f>
        <v>8</v>
      </c>
      <c r="B73" s="7">
        <f>Combined!B73</f>
        <v>6.25E-2</v>
      </c>
      <c r="C73" s="5">
        <f>Combined!E73</f>
        <v>2.2906022168340052</v>
      </c>
      <c r="D73" s="4">
        <f>Combined!D73</f>
        <v>2.3148211178919047E-9</v>
      </c>
      <c r="E73" s="4">
        <f>Combined!F73</f>
        <v>2.2968881582917182E-9</v>
      </c>
    </row>
    <row r="74" spans="1:5">
      <c r="A74" s="6">
        <f>Combined!A74</f>
        <v>8</v>
      </c>
      <c r="B74" s="7">
        <f>Combined!B74</f>
        <v>7.4999999999999997E-2</v>
      </c>
      <c r="C74" s="5">
        <f>Combined!E74</f>
        <v>2.289673346614165</v>
      </c>
      <c r="D74" s="4">
        <f>Combined!D74</f>
        <v>2.3419903040602452E-9</v>
      </c>
      <c r="E74" s="4">
        <f>Combined!F74</f>
        <v>2.3343428391004517E-9</v>
      </c>
    </row>
    <row r="75" spans="1:5">
      <c r="A75" s="6">
        <f>Combined!A75</f>
        <v>8</v>
      </c>
      <c r="B75" s="7">
        <f>Combined!B75</f>
        <v>8.7499999999999994E-2</v>
      </c>
      <c r="C75" s="5">
        <f>Combined!E75</f>
        <v>2.2887157413329797</v>
      </c>
      <c r="D75" s="4">
        <f>Combined!D75</f>
        <v>2.37697423053193E-9</v>
      </c>
      <c r="E75" s="4">
        <f>Combined!F75</f>
        <v>2.3753401566713682E-9</v>
      </c>
    </row>
    <row r="76" spans="1:5">
      <c r="A76" s="6">
        <f>Combined!A76</f>
        <v>8</v>
      </c>
      <c r="B76" s="7">
        <f>Combined!B76</f>
        <v>0.1</v>
      </c>
      <c r="C76" s="5">
        <f>Combined!E76</f>
        <v>2.2877281398722684</v>
      </c>
      <c r="D76" s="4">
        <f>Combined!D76</f>
        <v>2.420579866709425E-9</v>
      </c>
      <c r="E76" s="4">
        <f>Combined!F76</f>
        <v>2.4205258295701742E-9</v>
      </c>
    </row>
    <row r="77" spans="1:5">
      <c r="A77" s="6">
        <f>Combined!A77</f>
        <v>8</v>
      </c>
      <c r="B77" s="7">
        <f>Combined!B77</f>
        <v>0.1125</v>
      </c>
      <c r="C77" s="5">
        <f>Combined!E77</f>
        <v>2.2867090674009858</v>
      </c>
      <c r="D77" s="4">
        <f>Combined!D77</f>
        <v>2.4738225896841554E-9</v>
      </c>
      <c r="E77" s="4">
        <f>Combined!F77</f>
        <v>2.470676859590221E-9</v>
      </c>
    </row>
    <row r="78" spans="1:5">
      <c r="A78" s="6">
        <f>Combined!A78</f>
        <v>8</v>
      </c>
      <c r="B78" s="7">
        <f>Combined!B78</f>
        <v>0.125</v>
      </c>
      <c r="C78" s="5">
        <f>Combined!E78</f>
        <v>2.2856570067216087</v>
      </c>
      <c r="D78" s="4">
        <f>Combined!D78</f>
        <v>2.5382839527275198E-9</v>
      </c>
      <c r="E78" s="4">
        <f>Combined!F78</f>
        <v>2.5270404546783926E-9</v>
      </c>
    </row>
    <row r="79" spans="1:5">
      <c r="A79" s="6">
        <f>Combined!A79</f>
        <v>8</v>
      </c>
      <c r="B79" s="7">
        <f>Combined!B79</f>
        <v>0.13750000000000001</v>
      </c>
      <c r="C79" s="5">
        <f>Combined!E79</f>
        <v>2.2845702957158931</v>
      </c>
      <c r="D79" s="4">
        <f>Combined!D79</f>
        <v>2.6163821961824799E-9</v>
      </c>
      <c r="E79" s="4">
        <f>Combined!F79</f>
        <v>2.591570772981596E-9</v>
      </c>
    </row>
    <row r="80" spans="1:5">
      <c r="A80" s="6">
        <f>Combined!A80</f>
        <v>8</v>
      </c>
      <c r="B80" s="7">
        <f>Combined!B80</f>
        <v>0.15</v>
      </c>
      <c r="C80" s="5">
        <f>Combined!E80</f>
        <v>2.283447185893094</v>
      </c>
      <c r="D80" s="4">
        <f>Combined!D80</f>
        <v>2.7120050733376198E-9</v>
      </c>
      <c r="E80" s="4">
        <f>Combined!F80</f>
        <v>2.6674961559454067E-9</v>
      </c>
    </row>
    <row r="81" spans="1:5">
      <c r="A81" s="6">
        <f>Combined!A81</f>
        <v>8</v>
      </c>
      <c r="B81" s="7">
        <f>Combined!B81</f>
        <v>0.16250000000000001</v>
      </c>
      <c r="C81" s="5">
        <f>Combined!E81</f>
        <v>2.282285821443284</v>
      </c>
      <c r="D81" s="4">
        <f>Combined!D81</f>
        <v>2.8313272470098198E-9</v>
      </c>
      <c r="E81" s="4">
        <f>Combined!F81</f>
        <v>2.7600116014993707E-9</v>
      </c>
    </row>
    <row r="82" spans="1:5">
      <c r="A82" s="6">
        <f>Combined!A82</f>
        <v>8</v>
      </c>
      <c r="B82" s="7">
        <f>Combined!B82</f>
        <v>0.17499999999999999</v>
      </c>
      <c r="C82" s="5">
        <f>Combined!E82</f>
        <v>2.2810841041610561</v>
      </c>
      <c r="D82" s="4">
        <f>Combined!D82</f>
        <v>2.9841028586320695E-9</v>
      </c>
      <c r="E82" s="4">
        <f>Combined!F82</f>
        <v>2.877340208347214E-9</v>
      </c>
    </row>
    <row r="83" spans="1:5">
      <c r="A83" s="6">
        <f>Combined!A83</f>
        <v>8</v>
      </c>
      <c r="B83" s="7">
        <f>Combined!B83</f>
        <v>0.1875</v>
      </c>
      <c r="C83" s="5">
        <f>Combined!E83</f>
        <v>2.2798398558183726</v>
      </c>
      <c r="D83" s="4">
        <f>Combined!D83</f>
        <v>3.1855471422521201E-9</v>
      </c>
      <c r="E83" s="4">
        <f>Combined!F83</f>
        <v>3.032203385992807E-9</v>
      </c>
    </row>
    <row r="84" spans="1:5">
      <c r="A84" s="6">
        <f>Combined!A84</f>
        <v>8</v>
      </c>
      <c r="B84" s="7">
        <f>Combined!B84</f>
        <v>0.2</v>
      </c>
      <c r="C84" s="5">
        <f>Combined!E84</f>
        <v>2.2785508218120927</v>
      </c>
      <c r="D84" s="4">
        <f>Combined!D84</f>
        <v>3.4591905503427945E-9</v>
      </c>
      <c r="E84" s="4">
        <f>Combined!F84</f>
        <v>3.2439591998121487E-9</v>
      </c>
    </row>
    <row r="85" spans="1:5">
      <c r="A85" s="6">
        <f>Combined!A85</f>
        <v>8</v>
      </c>
      <c r="B85" s="7">
        <f>Combined!B85</f>
        <v>0.21249999999999999</v>
      </c>
      <c r="C85" s="5">
        <f>Combined!E85</f>
        <v>2.2772144898592095</v>
      </c>
      <c r="D85" s="4">
        <f>Combined!D85</f>
        <v>3.8411709348553199E-9</v>
      </c>
      <c r="E85" s="4">
        <f>Combined!F85</f>
        <v>3.5416730762115259E-9</v>
      </c>
    </row>
    <row r="86" spans="1:5">
      <c r="A86" s="6">
        <f>Combined!A86</f>
        <v>8</v>
      </c>
      <c r="B86" s="7">
        <f>Combined!B86</f>
        <v>0.22500000000000001</v>
      </c>
      <c r="C86" s="5">
        <f>Combined!E86</f>
        <v>2.2758280903559713</v>
      </c>
      <c r="D86" s="4">
        <f>Combined!D86</f>
        <v>4.3871206726672446E-9</v>
      </c>
      <c r="E86" s="4">
        <f>Combined!F86</f>
        <v>3.9689105596803287E-9</v>
      </c>
    </row>
    <row r="87" spans="1:5">
      <c r="A87" s="6">
        <f>Combined!A87</f>
        <v>8</v>
      </c>
      <c r="B87" s="7">
        <f>Combined!B87</f>
        <v>0.23749999999999999</v>
      </c>
      <c r="C87" s="5">
        <f>Combined!E87</f>
        <v>2.2743887324662748</v>
      </c>
      <c r="D87" s="4">
        <f>Combined!D87</f>
        <v>5.1832041155246495E-9</v>
      </c>
      <c r="E87" s="4">
        <f>Combined!F87</f>
        <v>4.5911708768490372E-9</v>
      </c>
    </row>
    <row r="88" spans="1:5">
      <c r="A88" s="6">
        <f>Combined!A88</f>
        <v>8</v>
      </c>
      <c r="B88" s="7">
        <f>Combined!B88</f>
        <v>0.25</v>
      </c>
      <c r="C88" s="5">
        <f>Combined!E88</f>
        <v>2.2728932121060459</v>
      </c>
      <c r="D88" s="4">
        <f>Combined!D88</f>
        <v>6.3638872129519497E-9</v>
      </c>
      <c r="E88" s="4">
        <f>Combined!F88</f>
        <v>5.5074287027835441E-9</v>
      </c>
    </row>
    <row r="89" spans="1:5">
      <c r="A89" s="6">
        <f>Combined!A89</f>
        <v>8</v>
      </c>
      <c r="B89" s="7">
        <f>Combined!B89</f>
        <v>0.26250000000000001</v>
      </c>
      <c r="C89" s="5">
        <f>Combined!E89</f>
        <v>2.2713380947845874</v>
      </c>
      <c r="D89" s="4">
        <f>Combined!D89</f>
        <v>8.1404297299090693E-9</v>
      </c>
      <c r="E89" s="4">
        <f>Combined!F89</f>
        <v>6.8678660953913047E-9</v>
      </c>
    </row>
    <row r="90" spans="1:5">
      <c r="A90" s="6">
        <f>Combined!A90</f>
        <v>8</v>
      </c>
      <c r="B90" s="7">
        <f>Combined!B90</f>
        <v>0.27500000000000002</v>
      </c>
      <c r="C90" s="5">
        <f>Combined!E90</f>
        <v>2.2697194792135882</v>
      </c>
      <c r="D90" s="4">
        <f>Combined!D90</f>
        <v>1.08457297397279E-8</v>
      </c>
      <c r="E90" s="4">
        <f>Combined!F90</f>
        <v>8.9002974251719059E-9</v>
      </c>
    </row>
    <row r="91" spans="1:5">
      <c r="A91" s="6">
        <f>Combined!A91</f>
        <v>8</v>
      </c>
      <c r="B91" s="7">
        <f>Combined!B91</f>
        <v>0.28749999999999998</v>
      </c>
      <c r="C91" s="5">
        <f>Combined!E91</f>
        <v>2.2680334197774257</v>
      </c>
      <c r="D91" s="4">
        <f>Combined!D91</f>
        <v>1.5003739749712051E-8</v>
      </c>
      <c r="E91" s="4">
        <f>Combined!F91</f>
        <v>1.1948498424595836E-8</v>
      </c>
    </row>
    <row r="92" spans="1:5">
      <c r="A92" s="6">
        <f>Combined!A92</f>
        <v>8</v>
      </c>
      <c r="B92" s="7">
        <f>Combined!B92</f>
        <v>0.3</v>
      </c>
      <c r="C92" s="5">
        <f>Combined!E92</f>
        <v>2.2662753579801249</v>
      </c>
      <c r="D92" s="4">
        <f>Combined!D92</f>
        <v>2.1434073033419846E-8</v>
      </c>
      <c r="E92" s="4">
        <f>Combined!F92</f>
        <v>1.6525474780791913E-8</v>
      </c>
    </row>
    <row r="93" spans="1:5">
      <c r="A93" s="6">
        <f>Combined!A93</f>
        <v>8</v>
      </c>
      <c r="B93" s="7">
        <f>Combined!B93</f>
        <v>0.3125</v>
      </c>
      <c r="C93" s="5">
        <f>Combined!E93</f>
        <v>2.2644404169863326</v>
      </c>
      <c r="D93" s="4">
        <f>Combined!D93</f>
        <v>3.1406655601299753E-8</v>
      </c>
      <c r="E93" s="4">
        <f>Combined!F93</f>
        <v>2.338519372282298E-8</v>
      </c>
    </row>
    <row r="94" spans="1:5">
      <c r="A94" s="6">
        <f>Combined!A94</f>
        <v>8</v>
      </c>
      <c r="B94" s="7">
        <f>Combined!B94</f>
        <v>0.32500000000000001</v>
      </c>
      <c r="C94" s="5">
        <f>Combined!E94</f>
        <v>2.2625230618472347</v>
      </c>
      <c r="D94" s="4">
        <f>Combined!D94</f>
        <v>4.6864850532092646E-8</v>
      </c>
      <c r="E94" s="4">
        <f>Combined!F94</f>
        <v>3.3615122425074564E-8</v>
      </c>
    </row>
    <row r="95" spans="1:5">
      <c r="A95" s="6">
        <f>Combined!A95</f>
        <v>8</v>
      </c>
      <c r="B95" s="7">
        <f>Combined!B95</f>
        <v>0.33750000000000002</v>
      </c>
      <c r="C95" s="5">
        <f>Combined!E95</f>
        <v>2.260517484658811</v>
      </c>
      <c r="D95" s="4">
        <f>Combined!D95</f>
        <v>7.0740744150052901E-8</v>
      </c>
      <c r="E95" s="4">
        <f>Combined!F95</f>
        <v>4.8750933637622593E-8</v>
      </c>
    </row>
    <row r="96" spans="1:5">
      <c r="A96" s="6">
        <f>Combined!A96</f>
        <v>8</v>
      </c>
      <c r="B96" s="7">
        <f>Combined!B96</f>
        <v>0.35</v>
      </c>
      <c r="C96" s="5">
        <f>Combined!E96</f>
        <v>2.2584170939527808</v>
      </c>
      <c r="D96" s="4">
        <f>Combined!D96</f>
        <v>1.073917088805635E-7</v>
      </c>
      <c r="E96" s="4">
        <f>Combined!F96</f>
        <v>7.0912460780088857E-8</v>
      </c>
    </row>
    <row r="97" spans="1:5">
      <c r="A97" s="6">
        <f>Combined!A97</f>
        <v>8</v>
      </c>
      <c r="B97" s="7">
        <f>Combined!B97</f>
        <v>0.36249999999999999</v>
      </c>
      <c r="C97" s="5">
        <f>Combined!E97</f>
        <v>2.256214561670669</v>
      </c>
      <c r="D97" s="4">
        <f>Combined!D97</f>
        <v>1.6319393935183701E-7</v>
      </c>
      <c r="E97" s="4">
        <f>Combined!F97</f>
        <v>1.0295723026866087E-7</v>
      </c>
    </row>
    <row r="98" spans="1:5">
      <c r="A98" s="6">
        <f>Combined!A98</f>
        <v>8</v>
      </c>
      <c r="B98" s="7">
        <f>Combined!B98</f>
        <v>0.375</v>
      </c>
      <c r="C98" s="5">
        <f>Combined!E98</f>
        <v>2.2539019840451067</v>
      </c>
      <c r="D98" s="4">
        <f>Combined!D98</f>
        <v>2.4733497274803498E-7</v>
      </c>
      <c r="E98" s="4">
        <f>Combined!F98</f>
        <v>1.4864358513132949E-7</v>
      </c>
    </row>
    <row r="99" spans="1:5">
      <c r="A99" s="6">
        <f>Combined!A99</f>
        <v>8</v>
      </c>
      <c r="B99" s="7">
        <f>Combined!B99</f>
        <v>0.38750000000000001</v>
      </c>
      <c r="C99" s="5">
        <f>Combined!E99</f>
        <v>2.2514704366768417</v>
      </c>
      <c r="D99" s="4">
        <f>Combined!D99</f>
        <v>3.7285533942205751E-7</v>
      </c>
      <c r="E99" s="4">
        <f>Combined!F99</f>
        <v>2.127910867892386E-7</v>
      </c>
    </row>
    <row r="100" spans="1:5">
      <c r="A100" s="6">
        <f>Combined!A100</f>
        <v>8</v>
      </c>
      <c r="B100" s="7">
        <f>Combined!B100</f>
        <v>0.4</v>
      </c>
      <c r="C100" s="5">
        <f>Combined!E100</f>
        <v>2.248910261627671</v>
      </c>
      <c r="D100" s="4">
        <f>Combined!D100</f>
        <v>5.5799732305809198E-7</v>
      </c>
      <c r="E100" s="4">
        <f>Combined!F100</f>
        <v>3.014205194642309E-7</v>
      </c>
    </row>
    <row r="101" spans="1:5">
      <c r="A101" s="6">
        <f>Combined!A101</f>
        <v>8</v>
      </c>
      <c r="B101" s="7">
        <f>Combined!B101</f>
        <v>0.41249999999999998</v>
      </c>
      <c r="C101" s="5">
        <f>Combined!E101</f>
        <v>2.2462105498229934</v>
      </c>
      <c r="D101" s="4">
        <f>Combined!D101</f>
        <v>8.2793004812837038E-7</v>
      </c>
      <c r="E101" s="4">
        <f>Combined!F101</f>
        <v>4.2185135521197188E-7</v>
      </c>
    </row>
    <row r="102" spans="1:5">
      <c r="A102" s="6">
        <f>Combined!A102</f>
        <v>8</v>
      </c>
      <c r="B102" s="7">
        <f>Combined!B102</f>
        <v>0.42499999999999999</v>
      </c>
      <c r="C102" s="5">
        <f>Combined!E102</f>
        <v>2.243359442286164</v>
      </c>
      <c r="D102" s="4">
        <f>Combined!D102</f>
        <v>1.2169237147452101E-6</v>
      </c>
      <c r="E102" s="4">
        <f>Combined!F102</f>
        <v>5.8272624029081071E-7</v>
      </c>
    </row>
    <row r="104" spans="1:5">
      <c r="A104" s="6">
        <f>Combined!A104</f>
        <v>9</v>
      </c>
      <c r="B104" s="7">
        <f>Combined!B104</f>
        <v>2.5000000000000001E-2</v>
      </c>
      <c r="C104" s="5">
        <f>Combined!E104</f>
        <v>2.3064648982361207</v>
      </c>
      <c r="D104" s="4">
        <f>Combined!D104</f>
        <v>2.1087537416493149E-9</v>
      </c>
      <c r="E104" s="4">
        <f>Combined!F104</f>
        <v>2.0848205684878002E-9</v>
      </c>
    </row>
    <row r="105" spans="1:5">
      <c r="A105" s="6">
        <f>Combined!A105</f>
        <v>9</v>
      </c>
      <c r="B105" s="7">
        <f>Combined!B105</f>
        <v>3.7499999999999999E-2</v>
      </c>
      <c r="C105" s="5">
        <f>Combined!E105</f>
        <v>2.3055653931226456</v>
      </c>
      <c r="D105" s="4">
        <f>Combined!D105</f>
        <v>2.1671155919657652E-9</v>
      </c>
      <c r="E105" s="4">
        <f>Combined!F105</f>
        <v>2.1273275448476553E-9</v>
      </c>
    </row>
    <row r="106" spans="1:5">
      <c r="A106" s="6">
        <f>Combined!A106</f>
        <v>9</v>
      </c>
      <c r="B106" s="7">
        <f>Combined!B106</f>
        <v>0.05</v>
      </c>
      <c r="C106" s="5">
        <f>Combined!E106</f>
        <v>2.3046368953362513</v>
      </c>
      <c r="D106" s="4">
        <f>Combined!D106</f>
        <v>2.2335085741054348E-9</v>
      </c>
      <c r="E106" s="4">
        <f>Combined!F106</f>
        <v>2.1731840019285081E-9</v>
      </c>
    </row>
    <row r="107" spans="1:5">
      <c r="A107" s="6">
        <f>Combined!A107</f>
        <v>9</v>
      </c>
      <c r="B107" s="7">
        <f>Combined!B107</f>
        <v>6.25E-2</v>
      </c>
      <c r="C107" s="5">
        <f>Combined!E107</f>
        <v>2.3036778577864698</v>
      </c>
      <c r="D107" s="4">
        <f>Combined!D107</f>
        <v>2.3087121750791697E-9</v>
      </c>
      <c r="E107" s="4">
        <f>Combined!F107</f>
        <v>2.2226755106697413E-9</v>
      </c>
    </row>
    <row r="108" spans="1:5">
      <c r="A108" s="6">
        <f>Combined!A108</f>
        <v>9</v>
      </c>
      <c r="B108" s="7">
        <f>Combined!B108</f>
        <v>7.4999999999999997E-2</v>
      </c>
      <c r="C108" s="5">
        <f>Combined!E108</f>
        <v>2.3026867942226481</v>
      </c>
      <c r="D108" s="4">
        <f>Combined!D108</f>
        <v>2.3941660303348097E-9</v>
      </c>
      <c r="E108" s="4">
        <f>Combined!F108</f>
        <v>2.2766227445310809E-9</v>
      </c>
    </row>
    <row r="109" spans="1:5">
      <c r="A109" s="6">
        <f>Combined!A109</f>
        <v>9</v>
      </c>
      <c r="B109" s="7">
        <f>Combined!B109</f>
        <v>8.7499999999999994E-2</v>
      </c>
      <c r="C109" s="5">
        <f>Combined!E109</f>
        <v>2.3016619449763396</v>
      </c>
      <c r="D109" s="4">
        <f>Combined!D109</f>
        <v>2.491575395453975E-9</v>
      </c>
      <c r="E109" s="4">
        <f>Combined!F109</f>
        <v>2.335960004297218E-9</v>
      </c>
    </row>
    <row r="110" spans="1:5">
      <c r="A110" s="6">
        <f>Combined!A110</f>
        <v>9</v>
      </c>
      <c r="B110" s="7">
        <f>Combined!B110</f>
        <v>0.1</v>
      </c>
      <c r="C110" s="5">
        <f>Combined!E110</f>
        <v>2.3006014221626274</v>
      </c>
      <c r="D110" s="4">
        <f>Combined!D110</f>
        <v>2.6032169687972699E-9</v>
      </c>
      <c r="E110" s="4">
        <f>Combined!F110</f>
        <v>2.4019818650151316E-9</v>
      </c>
    </row>
    <row r="111" spans="1:5">
      <c r="A111" s="6">
        <f>Combined!A111</f>
        <v>9</v>
      </c>
      <c r="B111" s="7">
        <f>Combined!B111</f>
        <v>0.1125</v>
      </c>
      <c r="C111" s="5">
        <f>Combined!E111</f>
        <v>2.2995034646861443</v>
      </c>
      <c r="D111" s="4">
        <f>Combined!D111</f>
        <v>2.7321430522764248E-9</v>
      </c>
      <c r="E111" s="4">
        <f>Combined!F111</f>
        <v>2.476464312659958E-9</v>
      </c>
    </row>
    <row r="112" spans="1:5">
      <c r="A112" s="6">
        <f>Combined!A112</f>
        <v>9</v>
      </c>
      <c r="B112" s="7">
        <f>Combined!B112</f>
        <v>0.125</v>
      </c>
      <c r="C112" s="5">
        <f>Combined!E112</f>
        <v>2.2983659347065135</v>
      </c>
      <c r="D112" s="4">
        <f>Combined!D112</f>
        <v>2.8835470468579151E-9</v>
      </c>
      <c r="E112" s="4">
        <f>Combined!F112</f>
        <v>2.5627865692859163E-9</v>
      </c>
    </row>
    <row r="113" spans="1:5">
      <c r="A113" s="6">
        <f>Combined!A113</f>
        <v>9</v>
      </c>
      <c r="B113" s="7">
        <f>Combined!B113</f>
        <v>0.13750000000000001</v>
      </c>
      <c r="C113" s="5">
        <f>Combined!E113</f>
        <v>2.2971865662375452</v>
      </c>
      <c r="D113" s="4">
        <f>Combined!D113</f>
        <v>3.0653437615906E-9</v>
      </c>
      <c r="E113" s="4">
        <f>Combined!F113</f>
        <v>2.6662032211516555E-9</v>
      </c>
    </row>
    <row r="114" spans="1:5">
      <c r="A114" s="6">
        <f>Combined!A114</f>
        <v>9</v>
      </c>
      <c r="B114" s="7">
        <f>Combined!B114</f>
        <v>0.15</v>
      </c>
      <c r="C114" s="5">
        <f>Combined!E114</f>
        <v>2.2959630477982245</v>
      </c>
      <c r="D114" s="4">
        <f>Combined!D114</f>
        <v>3.2905938516107145E-9</v>
      </c>
      <c r="E114" s="4">
        <f>Combined!F114</f>
        <v>2.7955772253355271E-9</v>
      </c>
    </row>
    <row r="115" spans="1:5">
      <c r="A115" s="6">
        <f>Combined!A115</f>
        <v>9</v>
      </c>
      <c r="B115" s="7">
        <f>Combined!B115</f>
        <v>0.16250000000000001</v>
      </c>
      <c r="C115" s="5">
        <f>Combined!E115</f>
        <v>2.2946927543106024</v>
      </c>
      <c r="D115" s="4">
        <f>Combined!D115</f>
        <v>3.5802227704340647E-9</v>
      </c>
      <c r="E115" s="4">
        <f>Combined!F115</f>
        <v>2.9650050284619055E-9</v>
      </c>
    </row>
    <row r="116" spans="1:5">
      <c r="A116" s="6">
        <f>Combined!A116</f>
        <v>9</v>
      </c>
      <c r="B116" s="7">
        <f>Combined!B116</f>
        <v>0.17499999999999999</v>
      </c>
      <c r="C116" s="5">
        <f>Combined!E116</f>
        <v>2.2933728981920227</v>
      </c>
      <c r="D116" s="4">
        <f>Combined!D116</f>
        <v>3.9677072500428849E-9</v>
      </c>
      <c r="E116" s="4">
        <f>Combined!F116</f>
        <v>3.1965873493013128E-9</v>
      </c>
    </row>
    <row r="117" spans="1:5">
      <c r="A117" s="6">
        <f>Combined!A117</f>
        <v>9</v>
      </c>
      <c r="B117" s="7">
        <f>Combined!B117</f>
        <v>0.1875</v>
      </c>
      <c r="C117" s="5">
        <f>Combined!E117</f>
        <v>2.2920004149885518</v>
      </c>
      <c r="D117" s="4">
        <f>Combined!D117</f>
        <v>4.5065074126573841E-9</v>
      </c>
      <c r="E117" s="4">
        <f>Combined!F117</f>
        <v>3.5245853093772543E-9</v>
      </c>
    </row>
    <row r="118" spans="1:5">
      <c r="A118" s="6">
        <f>Combined!A118</f>
        <v>9</v>
      </c>
      <c r="B118" s="7">
        <f>Combined!B118</f>
        <v>0.2</v>
      </c>
      <c r="C118" s="5">
        <f>Combined!E118</f>
        <v>2.2905720960523928</v>
      </c>
      <c r="D118" s="4">
        <f>Combined!D118</f>
        <v>5.2817095902559801E-9</v>
      </c>
      <c r="E118" s="4">
        <f>Combined!F118</f>
        <v>4.0015322030191776E-9</v>
      </c>
    </row>
    <row r="119" spans="1:5">
      <c r="A119" s="6">
        <f>Combined!A119</f>
        <v>9</v>
      </c>
      <c r="B119" s="7">
        <f>Combined!B119</f>
        <v>0.21249999999999999</v>
      </c>
      <c r="C119" s="5">
        <f>Combined!E119</f>
        <v>2.2890842536379328</v>
      </c>
      <c r="D119" s="4">
        <f>Combined!D119</f>
        <v>6.4288983399410651E-9</v>
      </c>
      <c r="E119" s="4">
        <f>Combined!F119</f>
        <v>4.7076667974877817E-9</v>
      </c>
    </row>
    <row r="120" spans="1:5">
      <c r="A120" s="6">
        <f>Combined!A120</f>
        <v>9</v>
      </c>
      <c r="B120" s="7">
        <f>Combined!B120</f>
        <v>0.22500000000000001</v>
      </c>
      <c r="C120" s="5">
        <f>Combined!E120</f>
        <v>2.2875330201304167</v>
      </c>
      <c r="D120" s="4">
        <f>Combined!D120</f>
        <v>8.1674542803976613E-9</v>
      </c>
      <c r="E120" s="4">
        <f>Combined!F120</f>
        <v>5.767323251705563E-9</v>
      </c>
    </row>
    <row r="121" spans="1:5">
      <c r="A121" s="6">
        <f>Combined!A121</f>
        <v>9</v>
      </c>
      <c r="B121" s="7">
        <f>Combined!B121</f>
        <v>0.23749999999999999</v>
      </c>
      <c r="C121" s="5">
        <f>Combined!E121</f>
        <v>2.2859141908362446</v>
      </c>
      <c r="D121" s="4">
        <f>Combined!D121</f>
        <v>1.085211272173415E-8</v>
      </c>
      <c r="E121" s="4">
        <f>Combined!F121</f>
        <v>7.3720034504048239E-9</v>
      </c>
    </row>
    <row r="122" spans="1:5">
      <c r="A122" s="6">
        <f>Combined!A122</f>
        <v>9</v>
      </c>
      <c r="B122" s="7">
        <f>Combined!B122</f>
        <v>0.25</v>
      </c>
      <c r="C122" s="5">
        <f>Combined!E122</f>
        <v>2.2842229630938671</v>
      </c>
      <c r="D122" s="4">
        <f>Combined!D122</f>
        <v>1.505835176789685E-8</v>
      </c>
      <c r="E122" s="4">
        <f>Combined!F122</f>
        <v>9.8165275722104615E-9</v>
      </c>
    </row>
    <row r="123" spans="1:5">
      <c r="A123" s="6">
        <f>Combined!A123</f>
        <v>9</v>
      </c>
      <c r="B123" s="7">
        <f>Combined!B123</f>
        <v>0.26250000000000001</v>
      </c>
      <c r="C123" s="5">
        <f>Combined!E123</f>
        <v>2.2824542025086463</v>
      </c>
      <c r="D123" s="4">
        <f>Combined!D123</f>
        <v>2.1716146515437251E-8</v>
      </c>
      <c r="E123" s="4">
        <f>Combined!F123</f>
        <v>1.3550463837192591E-8</v>
      </c>
    </row>
    <row r="124" spans="1:5">
      <c r="A124" s="6">
        <f>Combined!A124</f>
        <v>9</v>
      </c>
      <c r="B124" s="7">
        <f>Combined!B124</f>
        <v>0.27500000000000002</v>
      </c>
      <c r="C124" s="5">
        <f>Combined!E124</f>
        <v>2.2806022901963074</v>
      </c>
      <c r="D124" s="4">
        <f>Combined!D124</f>
        <v>3.2315058265824648E-8</v>
      </c>
      <c r="E124" s="4">
        <f>Combined!F124</f>
        <v>1.9248658822348382E-8</v>
      </c>
    </row>
    <row r="125" spans="1:5">
      <c r="A125" s="6">
        <f>Combined!A125</f>
        <v>9</v>
      </c>
      <c r="B125" s="7">
        <f>Combined!B125</f>
        <v>0.28749999999999998</v>
      </c>
      <c r="C125" s="5">
        <f>Combined!E125</f>
        <v>2.2786609520203633</v>
      </c>
      <c r="D125" s="4">
        <f>Combined!D125</f>
        <v>4.9210904417557894E-8</v>
      </c>
      <c r="E125" s="4">
        <f>Combined!F125</f>
        <v>2.7903607065233859E-8</v>
      </c>
    </row>
    <row r="126" spans="1:5">
      <c r="A126" s="6">
        <f>Combined!A126</f>
        <v>9</v>
      </c>
      <c r="B126" s="7">
        <f>Combined!B126</f>
        <v>0.3</v>
      </c>
      <c r="C126" s="5">
        <f>Combined!E126</f>
        <v>2.2766229383442771</v>
      </c>
      <c r="D126" s="4">
        <f>Combined!D126</f>
        <v>7.6073266774538396E-8</v>
      </c>
      <c r="E126" s="4">
        <f>Combined!F126</f>
        <v>4.0940576506971811E-8</v>
      </c>
    </row>
    <row r="127" spans="1:5">
      <c r="A127" s="6">
        <f>Combined!A127</f>
        <v>9</v>
      </c>
      <c r="B127" s="7">
        <f>Combined!B127</f>
        <v>0.3125</v>
      </c>
      <c r="C127" s="5">
        <f>Combined!E127</f>
        <v>2.2744809548309681</v>
      </c>
      <c r="D127" s="4">
        <f>Combined!D127</f>
        <v>1.185214712740365E-7</v>
      </c>
      <c r="E127" s="4">
        <f>Combined!F127</f>
        <v>6.0352425386141095E-8</v>
      </c>
    </row>
    <row r="128" spans="1:5">
      <c r="A128" s="6">
        <f>Combined!A128</f>
        <v>9</v>
      </c>
      <c r="B128" s="7">
        <f>Combined!B128</f>
        <v>0.32500000000000001</v>
      </c>
      <c r="C128" s="5">
        <f>Combined!E128</f>
        <v>2.272226212792464</v>
      </c>
      <c r="D128" s="4">
        <f>Combined!D128</f>
        <v>1.85013702785564E-7</v>
      </c>
      <c r="E128" s="4">
        <f>Combined!F128</f>
        <v>8.8849686875350599E-8</v>
      </c>
    </row>
    <row r="129" spans="1:5">
      <c r="A129" s="6">
        <f>Combined!A129</f>
        <v>9</v>
      </c>
      <c r="B129" s="7">
        <f>Combined!B129</f>
        <v>0.33750000000000002</v>
      </c>
      <c r="C129" s="5">
        <f>Combined!E129</f>
        <v>2.2698491156658571</v>
      </c>
      <c r="D129" s="4">
        <f>Combined!D129</f>
        <v>2.880567282292655E-7</v>
      </c>
      <c r="E129" s="4">
        <f>Combined!F129</f>
        <v>1.3001085698651282E-7</v>
      </c>
    </row>
    <row r="130" spans="1:5">
      <c r="A130" s="6">
        <f>Combined!A130</f>
        <v>9</v>
      </c>
      <c r="B130" s="7">
        <f>Combined!B130</f>
        <v>0.35</v>
      </c>
      <c r="C130" s="5">
        <f>Combined!E130</f>
        <v>2.2673391458659977</v>
      </c>
      <c r="D130" s="4">
        <f>Combined!D130</f>
        <v>4.4583538680567298E-7</v>
      </c>
      <c r="E130" s="4">
        <f>Combined!F130</f>
        <v>1.8842027023382685E-7</v>
      </c>
    </row>
    <row r="131" spans="1:5">
      <c r="A131" s="6">
        <f>Combined!A131</f>
        <v>9</v>
      </c>
      <c r="B131" s="7">
        <f>Combined!B131</f>
        <v>0.36249999999999999</v>
      </c>
      <c r="C131" s="5">
        <f>Combined!E131</f>
        <v>2.2646843228363323</v>
      </c>
      <c r="D131" s="4">
        <f>Combined!D131</f>
        <v>6.8435319589502891E-7</v>
      </c>
      <c r="E131" s="4">
        <f>Combined!F131</f>
        <v>2.6976245155052049E-7</v>
      </c>
    </row>
    <row r="132" spans="1:5">
      <c r="A132" s="6">
        <f>Combined!A132</f>
        <v>9</v>
      </c>
      <c r="B132" s="7">
        <f>Combined!B132</f>
        <v>0.375</v>
      </c>
      <c r="C132" s="5">
        <f>Combined!E132</f>
        <v>2.261871537696134</v>
      </c>
      <c r="D132" s="4">
        <f>Combined!D132</f>
        <v>1.0402220470385849E-6</v>
      </c>
      <c r="E132" s="4">
        <f>Combined!F132</f>
        <v>3.8084918366690718E-7</v>
      </c>
    </row>
    <row r="133" spans="1:5">
      <c r="A133" s="6">
        <f>Combined!A133</f>
        <v>9</v>
      </c>
      <c r="B133" s="7">
        <f>Combined!B133</f>
        <v>0.38750000000000001</v>
      </c>
      <c r="C133" s="5">
        <f>Combined!E133</f>
        <v>2.2588859819303688</v>
      </c>
      <c r="D133" s="4">
        <f>Combined!D133</f>
        <v>1.5642411949619901E-6</v>
      </c>
      <c r="E133" s="4">
        <f>Combined!F133</f>
        <v>5.2954023885420968E-7</v>
      </c>
    </row>
    <row r="134" spans="1:5">
      <c r="A134" s="6">
        <f>Combined!A134</f>
        <v>9</v>
      </c>
      <c r="B134" s="7">
        <f>Combined!B134</f>
        <v>0.4</v>
      </c>
      <c r="C134" s="5">
        <f>Combined!E134</f>
        <v>2.2557113057661904</v>
      </c>
      <c r="D134" s="4">
        <f>Combined!D134</f>
        <v>2.3259087798774446E-6</v>
      </c>
      <c r="E134" s="4">
        <f>Combined!F134</f>
        <v>7.2451024075049797E-7</v>
      </c>
    </row>
    <row r="135" spans="1:5">
      <c r="A135" s="6">
        <f>Combined!A135</f>
        <v>9</v>
      </c>
      <c r="B135" s="7">
        <f>Combined!B135</f>
        <v>0.41249999999999998</v>
      </c>
      <c r="C135" s="5">
        <f>Combined!E135</f>
        <v>2.252329259686995</v>
      </c>
      <c r="D135" s="4">
        <f>Combined!D135</f>
        <v>3.4191906513317098E-6</v>
      </c>
      <c r="E135" s="4">
        <f>Combined!F135</f>
        <v>9.7486225717499888E-7</v>
      </c>
    </row>
    <row r="136" spans="1:5">
      <c r="A136" s="6">
        <f>Combined!A136</f>
        <v>9</v>
      </c>
      <c r="B136" s="7">
        <f>Combined!B136</f>
        <v>0.42499999999999999</v>
      </c>
      <c r="C136" s="5">
        <f>Combined!E136</f>
        <v>2.248719477695337</v>
      </c>
      <c r="D136" s="4">
        <f>Combined!D136</f>
        <v>4.969452488044975E-6</v>
      </c>
      <c r="E136" s="4">
        <f>Combined!F136</f>
        <v>1.2894485373052047E-6</v>
      </c>
    </row>
    <row r="138" spans="1:5">
      <c r="A138" s="6">
        <f>Combined!A138</f>
        <v>10</v>
      </c>
      <c r="B138" s="7">
        <f>Combined!B138</f>
        <v>2.5000000000000001E-2</v>
      </c>
      <c r="C138" s="5">
        <f>Combined!E138</f>
        <v>2.3170153619824241</v>
      </c>
      <c r="D138" s="4">
        <f>Combined!D138</f>
        <v>2.2534943328934802E-9</v>
      </c>
      <c r="E138" s="4">
        <f>Combined!F138</f>
        <v>2.0345096176620222E-9</v>
      </c>
    </row>
    <row r="139" spans="1:5">
      <c r="A139" s="6">
        <f>Combined!A139</f>
        <v>10</v>
      </c>
      <c r="B139" s="7">
        <f>Combined!B139</f>
        <v>3.7499999999999999E-2</v>
      </c>
      <c r="C139" s="5">
        <f>Combined!E139</f>
        <v>2.3160793456559974</v>
      </c>
      <c r="D139" s="4">
        <f>Combined!D139</f>
        <v>2.358321841659075E-9</v>
      </c>
      <c r="E139" s="4">
        <f>Combined!F139</f>
        <v>2.0887535552406935E-9</v>
      </c>
    </row>
    <row r="140" spans="1:5">
      <c r="A140" s="6">
        <f>Combined!A140</f>
        <v>10</v>
      </c>
      <c r="B140" s="7">
        <f>Combined!B140</f>
        <v>0.05</v>
      </c>
      <c r="C140" s="5">
        <f>Combined!E140</f>
        <v>2.3151077479915179</v>
      </c>
      <c r="D140" s="4">
        <f>Combined!D140</f>
        <v>2.4778602384518949E-9</v>
      </c>
      <c r="E140" s="4">
        <f>Combined!F140</f>
        <v>2.1492204557908155E-9</v>
      </c>
    </row>
    <row r="141" spans="1:5">
      <c r="A141" s="6">
        <f>Combined!A141</f>
        <v>10</v>
      </c>
      <c r="B141" s="7">
        <f>Combined!B141</f>
        <v>6.25E-2</v>
      </c>
      <c r="C141" s="5">
        <f>Combined!E141</f>
        <v>2.3141016509782064</v>
      </c>
      <c r="D141" s="4">
        <f>Combined!D141</f>
        <v>2.6102406306611551E-9</v>
      </c>
      <c r="E141" s="4">
        <f>Combined!F141</f>
        <v>2.2132413773105513E-9</v>
      </c>
    </row>
    <row r="142" spans="1:5">
      <c r="A142" s="6">
        <f>Combined!A142</f>
        <v>10</v>
      </c>
      <c r="B142" s="7">
        <f>Combined!B142</f>
        <v>7.4999999999999997E-2</v>
      </c>
      <c r="C142" s="5">
        <f>Combined!E142</f>
        <v>2.3130592991308325</v>
      </c>
      <c r="D142" s="4">
        <f>Combined!D142</f>
        <v>2.7639889149270798E-9</v>
      </c>
      <c r="E142" s="4">
        <f>Combined!F142</f>
        <v>2.2868380290916842E-9</v>
      </c>
    </row>
    <row r="143" spans="1:5">
      <c r="A143" s="6">
        <f>Combined!A143</f>
        <v>10</v>
      </c>
      <c r="B143" s="7">
        <f>Combined!B143</f>
        <v>8.7499999999999994E-2</v>
      </c>
      <c r="C143" s="5">
        <f>Combined!E143</f>
        <v>2.311976269713361</v>
      </c>
      <c r="D143" s="4">
        <f>Combined!D143</f>
        <v>2.9319934225370649E-9</v>
      </c>
      <c r="E143" s="4">
        <f>Combined!F143</f>
        <v>2.3626542401662809E-9</v>
      </c>
    </row>
    <row r="144" spans="1:5">
      <c r="A144" s="6">
        <f>Combined!A144</f>
        <v>10</v>
      </c>
      <c r="B144" s="7">
        <f>Combined!B144</f>
        <v>0.1</v>
      </c>
      <c r="C144" s="5">
        <f>Combined!E144</f>
        <v>2.3108528590906023</v>
      </c>
      <c r="D144" s="4">
        <f>Combined!D144</f>
        <v>3.1309337456532647E-9</v>
      </c>
      <c r="E144" s="4">
        <f>Combined!F144</f>
        <v>2.4525377093988012E-9</v>
      </c>
    </row>
    <row r="145" spans="1:5">
      <c r="A145" s="6">
        <f>Combined!A145</f>
        <v>10</v>
      </c>
      <c r="B145" s="7">
        <f>Combined!B145</f>
        <v>0.1125</v>
      </c>
      <c r="C145" s="5">
        <f>Combined!E145</f>
        <v>2.3096854448057931</v>
      </c>
      <c r="D145" s="4">
        <f>Combined!D145</f>
        <v>3.3651248244972946E-9</v>
      </c>
      <c r="E145" s="4">
        <f>Combined!F145</f>
        <v>2.5573529636491375E-9</v>
      </c>
    </row>
    <row r="146" spans="1:5">
      <c r="A146" s="6">
        <f>Combined!A146</f>
        <v>10</v>
      </c>
      <c r="B146" s="7">
        <f>Combined!B146</f>
        <v>0.125</v>
      </c>
      <c r="C146" s="5">
        <f>Combined!E146</f>
        <v>2.3084717574169415</v>
      </c>
      <c r="D146" s="4">
        <f>Combined!D146</f>
        <v>3.6486103098598097E-9</v>
      </c>
      <c r="E146" s="4">
        <f>Combined!F146</f>
        <v>2.6846157450884899E-9</v>
      </c>
    </row>
    <row r="147" spans="1:5">
      <c r="A147" s="6">
        <f>Combined!A147</f>
        <v>10</v>
      </c>
      <c r="B147" s="7">
        <f>Combined!B147</f>
        <v>0.13750000000000001</v>
      </c>
      <c r="C147" s="5">
        <f>Combined!E147</f>
        <v>2.3072087169032556</v>
      </c>
      <c r="D147" s="4">
        <f>Combined!D147</f>
        <v>4.00409475770207E-9</v>
      </c>
      <c r="E147" s="4">
        <f>Combined!F147</f>
        <v>2.8465142911653769E-9</v>
      </c>
    </row>
    <row r="148" spans="1:5">
      <c r="A148" s="6">
        <f>Combined!A148</f>
        <v>10</v>
      </c>
      <c r="B148" s="7">
        <f>Combined!B148</f>
        <v>0.15</v>
      </c>
      <c r="C148" s="5">
        <f>Combined!E148</f>
        <v>2.3058930464852647</v>
      </c>
      <c r="D148" s="4">
        <f>Combined!D148</f>
        <v>4.4697990496409847E-9</v>
      </c>
      <c r="E148" s="4">
        <f>Combined!F148</f>
        <v>3.0634409441791973E-9</v>
      </c>
    </row>
    <row r="149" spans="1:5">
      <c r="A149" s="6">
        <f>Combined!A149</f>
        <v>10</v>
      </c>
      <c r="B149" s="7">
        <f>Combined!B149</f>
        <v>0.16250000000000001</v>
      </c>
      <c r="C149" s="5">
        <f>Combined!E149</f>
        <v>2.3045215396721934</v>
      </c>
      <c r="D149" s="4">
        <f>Combined!D149</f>
        <v>5.1074579078405152E-9</v>
      </c>
      <c r="E149" s="4">
        <f>Combined!F149</f>
        <v>3.3671525523496643E-9</v>
      </c>
    </row>
    <row r="150" spans="1:5">
      <c r="A150" s="6">
        <f>Combined!A150</f>
        <v>10</v>
      </c>
      <c r="B150" s="7">
        <f>Combined!B150</f>
        <v>0.17499999999999999</v>
      </c>
      <c r="C150" s="5">
        <f>Combined!E150</f>
        <v>2.3030901833086688</v>
      </c>
      <c r="D150" s="4">
        <f>Combined!D150</f>
        <v>6.0194898367442601E-9</v>
      </c>
      <c r="E150" s="4">
        <f>Combined!F150</f>
        <v>3.8083814359875142E-9</v>
      </c>
    </row>
    <row r="151" spans="1:5">
      <c r="A151" s="6">
        <f>Combined!A151</f>
        <v>10</v>
      </c>
      <c r="B151" s="7">
        <f>Combined!B151</f>
        <v>0.1875</v>
      </c>
      <c r="C151" s="5">
        <f>Combined!E151</f>
        <v>2.3015951345579859</v>
      </c>
      <c r="D151" s="4">
        <f>Combined!D151</f>
        <v>7.3738915531502708E-9</v>
      </c>
      <c r="E151" s="4">
        <f>Combined!F151</f>
        <v>4.4662712380474152E-9</v>
      </c>
    </row>
    <row r="152" spans="1:5">
      <c r="A152" s="6">
        <f>Combined!A152</f>
        <v>10</v>
      </c>
      <c r="B152" s="7">
        <f>Combined!B152</f>
        <v>0.2</v>
      </c>
      <c r="C152" s="5">
        <f>Combined!E152</f>
        <v>2.3000317657413993</v>
      </c>
      <c r="D152" s="4">
        <f>Combined!D152</f>
        <v>9.4477939703401853E-9</v>
      </c>
      <c r="E152" s="4">
        <f>Combined!F152</f>
        <v>5.4644360723497338E-9</v>
      </c>
    </row>
    <row r="153" spans="1:5">
      <c r="A153" s="6">
        <f>Combined!A153</f>
        <v>10</v>
      </c>
      <c r="B153" s="7">
        <f>Combined!B153</f>
        <v>0.21249999999999999</v>
      </c>
      <c r="C153" s="5">
        <f>Combined!E153</f>
        <v>2.2983952110977457</v>
      </c>
      <c r="D153" s="4">
        <f>Combined!D153</f>
        <v>1.270135348896245E-8</v>
      </c>
      <c r="E153" s="4">
        <f>Combined!F153</f>
        <v>6.9964848731855344E-9</v>
      </c>
    </row>
    <row r="154" spans="1:5">
      <c r="A154" s="6">
        <f>Combined!A154</f>
        <v>10</v>
      </c>
      <c r="B154" s="7">
        <f>Combined!B154</f>
        <v>0.22500000000000001</v>
      </c>
      <c r="C154" s="5">
        <f>Combined!E154</f>
        <v>2.2966798880689825</v>
      </c>
      <c r="D154" s="4">
        <f>Combined!D154</f>
        <v>1.7905141026267897E-8</v>
      </c>
      <c r="E154" s="4">
        <f>Combined!F154</f>
        <v>9.3673091118066728E-9</v>
      </c>
    </row>
    <row r="155" spans="1:5">
      <c r="A155" s="6">
        <f>Combined!A155</f>
        <v>10</v>
      </c>
      <c r="B155" s="7">
        <f>Combined!B155</f>
        <v>0.23749999999999999</v>
      </c>
      <c r="C155" s="5">
        <f>Combined!E155</f>
        <v>2.2948798935764199</v>
      </c>
      <c r="D155" s="4">
        <f>Combined!D155</f>
        <v>2.6328585456949549E-8</v>
      </c>
      <c r="E155" s="4">
        <f>Combined!F155</f>
        <v>1.3043732108590484E-8</v>
      </c>
    </row>
    <row r="156" spans="1:5">
      <c r="A156" s="6">
        <f>Combined!A156</f>
        <v>10</v>
      </c>
      <c r="B156" s="7">
        <f>Combined!B156</f>
        <v>0.25</v>
      </c>
      <c r="C156" s="5">
        <f>Combined!E156</f>
        <v>2.2929883155005499</v>
      </c>
      <c r="D156" s="4">
        <f>Combined!D156</f>
        <v>4.0060488282745897E-8</v>
      </c>
      <c r="E156" s="4">
        <f>Combined!F156</f>
        <v>1.8736501882919812E-8</v>
      </c>
    </row>
    <row r="157" spans="1:5">
      <c r="A157" s="6">
        <f>Combined!A157</f>
        <v>10</v>
      </c>
      <c r="B157" s="7">
        <f>Combined!B157</f>
        <v>0.26250000000000001</v>
      </c>
      <c r="C157" s="5">
        <f>Combined!E157</f>
        <v>2.2909982011188079</v>
      </c>
      <c r="D157" s="4">
        <f>Combined!D157</f>
        <v>6.2503951723152839E-8</v>
      </c>
      <c r="E157" s="4">
        <f>Combined!F157</f>
        <v>2.7508139736089924E-8</v>
      </c>
    </row>
    <row r="158" spans="1:5">
      <c r="A158" s="6">
        <f>Combined!A158</f>
        <v>10</v>
      </c>
      <c r="B158" s="7">
        <f>Combined!B158</f>
        <v>0.27500000000000002</v>
      </c>
      <c r="C158" s="5">
        <f>Combined!E158</f>
        <v>2.2889008552930221</v>
      </c>
      <c r="D158" s="4">
        <f>Combined!D158</f>
        <v>9.9049608948280183E-8</v>
      </c>
      <c r="E158" s="4">
        <f>Combined!F158</f>
        <v>4.0877553734671767E-8</v>
      </c>
    </row>
    <row r="159" spans="1:5">
      <c r="A159" s="6">
        <f>Combined!A159</f>
        <v>10</v>
      </c>
      <c r="B159" s="7">
        <f>Combined!B159</f>
        <v>0.28749999999999998</v>
      </c>
      <c r="C159" s="5">
        <f>Combined!E159</f>
        <v>2.2866870767424929</v>
      </c>
      <c r="D159" s="4">
        <f>Combined!D159</f>
        <v>1.5814534613153048E-7</v>
      </c>
      <c r="E159" s="4">
        <f>Combined!F159</f>
        <v>6.0977092314497993E-8</v>
      </c>
    </row>
    <row r="160" spans="1:5">
      <c r="A160" s="6">
        <f>Combined!A160</f>
        <v>10</v>
      </c>
      <c r="B160" s="7">
        <f>Combined!B160</f>
        <v>0.3</v>
      </c>
      <c r="C160" s="5">
        <f>Combined!E160</f>
        <v>2.2843466090329607</v>
      </c>
      <c r="D160" s="4">
        <f>Combined!D160</f>
        <v>2.5274872206596397E-7</v>
      </c>
      <c r="E160" s="4">
        <f>Combined!F160</f>
        <v>9.069173495774287E-8</v>
      </c>
    </row>
    <row r="161" spans="1:5">
      <c r="A161" s="6">
        <f>Combined!A161</f>
        <v>10</v>
      </c>
      <c r="B161" s="7">
        <f>Combined!B161</f>
        <v>0.3125</v>
      </c>
      <c r="C161" s="5">
        <f>Combined!E161</f>
        <v>2.2818677221100536</v>
      </c>
      <c r="D161" s="4">
        <f>Combined!D161</f>
        <v>4.0233551366928347E-7</v>
      </c>
      <c r="E161" s="4">
        <f>Combined!F161</f>
        <v>1.3378327383506457E-7</v>
      </c>
    </row>
    <row r="162" spans="1:5">
      <c r="A162" s="6">
        <f>Combined!A162</f>
        <v>10</v>
      </c>
      <c r="B162" s="7">
        <f>Combined!B162</f>
        <v>0.32500000000000001</v>
      </c>
      <c r="C162" s="5">
        <f>Combined!E162</f>
        <v>2.2792374486516933</v>
      </c>
      <c r="D162" s="4">
        <f>Combined!D162</f>
        <v>6.3564543055779295E-7</v>
      </c>
      <c r="E162" s="4">
        <f>Combined!F162</f>
        <v>1.949792402176586E-7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workbookViewId="0">
      <selection activeCell="C2" sqref="C2"/>
    </sheetView>
  </sheetViews>
  <sheetFormatPr defaultRowHeight="15"/>
  <cols>
    <col min="1" max="1" width="5.5703125" style="6" customWidth="1"/>
    <col min="2" max="2" width="9.140625" style="7"/>
    <col min="3" max="3" width="9.140625" style="8"/>
    <col min="4" max="4" width="14.7109375" style="9" customWidth="1"/>
    <col min="5" max="5" width="14.7109375" style="5" customWidth="1"/>
    <col min="6" max="6" width="12" style="8" bestFit="1" customWidth="1"/>
    <col min="7" max="7" width="12" customWidth="1"/>
    <col min="8" max="8" width="31.5703125" style="11" bestFit="1" customWidth="1"/>
  </cols>
  <sheetData>
    <row r="1" spans="1:8">
      <c r="A1" s="6" t="s">
        <v>6</v>
      </c>
      <c r="B1" s="7" t="s">
        <v>49</v>
      </c>
      <c r="C1" s="8" t="s">
        <v>50</v>
      </c>
      <c r="D1" s="9" t="s">
        <v>13</v>
      </c>
      <c r="E1" s="5" t="s">
        <v>5</v>
      </c>
      <c r="F1" s="4" t="s">
        <v>14</v>
      </c>
      <c r="G1" s="10"/>
      <c r="H1" s="11">
        <f>0.25/15/SQRT(2.25-1)</f>
        <v>1.4907119849998597E-2</v>
      </c>
    </row>
    <row r="2" spans="1:8">
      <c r="A2" s="6">
        <f>'M=6'!A2</f>
        <v>6</v>
      </c>
      <c r="B2" s="7">
        <f>'M=6'!B2</f>
        <v>2.5000000000000001E-2</v>
      </c>
      <c r="C2" s="12">
        <f t="shared" ref="C2:C34" si="0">((B2/2)-(1+$H$1)*SIN(PI()/A2)+$H$1)/(SIN(PI()/A2)-1)</f>
        <v>0.96009288015000116</v>
      </c>
      <c r="D2" s="9">
        <f>'M=6'!L2</f>
        <v>3.2127751531268956E-8</v>
      </c>
      <c r="E2" s="5">
        <f>'M=6'!M2</f>
        <v>2.2520404924694168</v>
      </c>
      <c r="F2" s="4">
        <f t="shared" ref="F2:F34" si="1">$D2*(SIN($C2*PI()*$E2/$H$2))^2</f>
        <v>3.121792590689869E-9</v>
      </c>
      <c r="G2" s="2"/>
      <c r="H2" s="11">
        <v>2.4048255577000002</v>
      </c>
    </row>
    <row r="3" spans="1:8">
      <c r="A3" s="6">
        <f>'M=6'!A3</f>
        <v>6</v>
      </c>
      <c r="B3" s="7">
        <f>'M=6'!B3</f>
        <v>3.7499999999999999E-2</v>
      </c>
      <c r="C3" s="12">
        <f t="shared" si="0"/>
        <v>0.9475928801500012</v>
      </c>
      <c r="D3" s="9">
        <f>'M=6'!L3</f>
        <v>2.5757032278862752E-8</v>
      </c>
      <c r="E3" s="5">
        <f>'M=6'!M3</f>
        <v>2.2514161326994619</v>
      </c>
      <c r="F3" s="4">
        <f t="shared" si="1"/>
        <v>3.1043632841072693E-9</v>
      </c>
    </row>
    <row r="4" spans="1:8">
      <c r="A4" s="6">
        <f>'M=6'!A4</f>
        <v>6</v>
      </c>
      <c r="B4" s="7">
        <f>'M=6'!B4</f>
        <v>0.05</v>
      </c>
      <c r="C4" s="12">
        <f t="shared" si="0"/>
        <v>0.93509288015000114</v>
      </c>
      <c r="D4" s="9">
        <f>'M=6'!L4</f>
        <v>2.1137873046677802E-8</v>
      </c>
      <c r="E4" s="5">
        <f>'M=6'!M4</f>
        <v>2.2507579414479624</v>
      </c>
      <c r="F4" s="4">
        <f t="shared" si="1"/>
        <v>3.0868787553345672E-9</v>
      </c>
      <c r="H4"/>
    </row>
    <row r="5" spans="1:8">
      <c r="A5" s="6">
        <f>'M=6'!A5</f>
        <v>6</v>
      </c>
      <c r="B5" s="7">
        <f>'M=6'!B5</f>
        <v>6.25E-2</v>
      </c>
      <c r="C5" s="12">
        <f t="shared" si="0"/>
        <v>0.92259288015000118</v>
      </c>
      <c r="D5" s="9">
        <f>'M=6'!L5</f>
        <v>1.7695460179792601E-8</v>
      </c>
      <c r="E5" s="5">
        <f>'M=6'!M5</f>
        <v>2.2500695506314061</v>
      </c>
      <c r="F5" s="4">
        <f t="shared" si="1"/>
        <v>3.0711307420214176E-9</v>
      </c>
      <c r="H5"/>
    </row>
    <row r="6" spans="1:8">
      <c r="A6" s="6">
        <f>'M=6'!A6</f>
        <v>6</v>
      </c>
      <c r="B6" s="7">
        <f>'M=6'!B6</f>
        <v>7.4999999999999997E-2</v>
      </c>
      <c r="C6" s="12">
        <f t="shared" si="0"/>
        <v>0.91009288015000123</v>
      </c>
      <c r="D6" s="9">
        <f>'M=6'!L6</f>
        <v>1.50683268020925E-8</v>
      </c>
      <c r="E6" s="5">
        <f>'M=6'!M6</f>
        <v>2.249353312834895</v>
      </c>
      <c r="F6" s="4">
        <f t="shared" si="1"/>
        <v>3.057757477119901E-9</v>
      </c>
      <c r="H6"/>
    </row>
    <row r="7" spans="1:8">
      <c r="A7" s="6">
        <f>'M=6'!A7</f>
        <v>6</v>
      </c>
      <c r="B7" s="7">
        <f>'M=6'!B7</f>
        <v>8.7499999999999994E-2</v>
      </c>
      <c r="C7" s="12">
        <f t="shared" si="0"/>
        <v>0.89759288015000116</v>
      </c>
      <c r="D7" s="9">
        <f>'M=6'!L7</f>
        <v>1.302285204862585E-8</v>
      </c>
      <c r="E7" s="5">
        <f>'M=6'!M7</f>
        <v>2.2486108407585279</v>
      </c>
      <c r="F7" s="4">
        <f t="shared" si="1"/>
        <v>3.0471191412558149E-9</v>
      </c>
      <c r="H7"/>
    </row>
    <row r="8" spans="1:8">
      <c r="A8" s="6">
        <f>'M=6'!A8</f>
        <v>6</v>
      </c>
      <c r="B8" s="7">
        <f>'M=6'!B8</f>
        <v>0.1</v>
      </c>
      <c r="C8" s="12">
        <f t="shared" si="0"/>
        <v>0.8850928801500012</v>
      </c>
      <c r="D8" s="9">
        <f>'M=6'!L8</f>
        <v>1.14028704393778E-8</v>
      </c>
      <c r="E8" s="5">
        <f>'M=6'!M8</f>
        <v>2.2478428528145726</v>
      </c>
      <c r="F8" s="4">
        <f t="shared" si="1"/>
        <v>3.0394033855345296E-9</v>
      </c>
    </row>
    <row r="9" spans="1:8">
      <c r="A9" s="6">
        <f>'M=6'!A9</f>
        <v>6</v>
      </c>
      <c r="B9" s="7">
        <f>'M=6'!B9</f>
        <v>0.1125</v>
      </c>
      <c r="C9" s="12">
        <f t="shared" si="0"/>
        <v>0.87259288015000114</v>
      </c>
      <c r="D9" s="9">
        <f>'M=6'!L9</f>
        <v>1.0101350686534699E-8</v>
      </c>
      <c r="E9" s="5">
        <f>'M=6'!M9</f>
        <v>2.2470500045778032</v>
      </c>
      <c r="F9" s="4">
        <f t="shared" si="1"/>
        <v>3.0347992844768859E-9</v>
      </c>
    </row>
    <row r="10" spans="1:8">
      <c r="A10" s="6">
        <f>'M=6'!A10</f>
        <v>6</v>
      </c>
      <c r="B10" s="7">
        <f>'M=6'!B10</f>
        <v>0.125</v>
      </c>
      <c r="C10" s="12">
        <f t="shared" si="0"/>
        <v>0.86009288015000118</v>
      </c>
      <c r="D10" s="9">
        <f>'M=6'!L10</f>
        <v>9.0428061775151644E-9</v>
      </c>
      <c r="E10" s="5">
        <f>'M=6'!M10</f>
        <v>2.2462322784745723</v>
      </c>
      <c r="F10" s="4">
        <f t="shared" si="1"/>
        <v>3.0334396710676439E-9</v>
      </c>
    </row>
    <row r="11" spans="1:8">
      <c r="A11" s="6">
        <f>'M=6'!A11</f>
        <v>6</v>
      </c>
      <c r="B11" s="7">
        <f>'M=6'!B11</f>
        <v>0.13750000000000001</v>
      </c>
      <c r="C11" s="12">
        <f t="shared" si="0"/>
        <v>0.84759288015000123</v>
      </c>
      <c r="D11" s="9">
        <f>'M=6'!L11</f>
        <v>8.1730465704930098E-9</v>
      </c>
      <c r="E11" s="5">
        <f>'M=6'!M11</f>
        <v>2.2453896250210064</v>
      </c>
      <c r="F11" s="4">
        <f t="shared" si="1"/>
        <v>3.0354961650879867E-9</v>
      </c>
    </row>
    <row r="12" spans="1:8">
      <c r="A12" s="6">
        <f>'M=6'!A12</f>
        <v>6</v>
      </c>
      <c r="B12" s="7">
        <f>'M=6'!B12</f>
        <v>0.15</v>
      </c>
      <c r="C12" s="12">
        <f t="shared" si="0"/>
        <v>0.83509288015000116</v>
      </c>
      <c r="D12" s="9">
        <f>'M=6'!L12</f>
        <v>7.4523778825682398E-9</v>
      </c>
      <c r="E12" s="5">
        <f>'M=6'!M12</f>
        <v>2.2445217208394768</v>
      </c>
      <c r="F12" s="4">
        <f t="shared" si="1"/>
        <v>3.0411707170513514E-9</v>
      </c>
    </row>
    <row r="13" spans="1:8">
      <c r="A13" s="6">
        <f>'M=6'!A13</f>
        <v>6</v>
      </c>
      <c r="B13" s="7">
        <f>'M=6'!B13</f>
        <v>0.16250000000000001</v>
      </c>
      <c r="C13" s="12">
        <f t="shared" si="0"/>
        <v>0.8225928801500012</v>
      </c>
      <c r="D13" s="9">
        <f>'M=6'!L13</f>
        <v>6.8513758981491796E-9</v>
      </c>
      <c r="E13" s="5">
        <f>'M=6'!M13</f>
        <v>2.2436281481777667</v>
      </c>
      <c r="F13" s="4">
        <f t="shared" si="1"/>
        <v>3.0507606246397241E-9</v>
      </c>
    </row>
    <row r="14" spans="1:8">
      <c r="A14" s="6">
        <f>'M=6'!A14</f>
        <v>6</v>
      </c>
      <c r="B14" s="7">
        <f>'M=6'!B14</f>
        <v>0.17499999999999999</v>
      </c>
      <c r="C14" s="12">
        <f t="shared" si="0"/>
        <v>0.81009288015000114</v>
      </c>
      <c r="D14" s="9">
        <f>'M=6'!L14</f>
        <v>6.3479873978846743E-9</v>
      </c>
      <c r="E14" s="5">
        <f>'M=6'!M14</f>
        <v>2.242708273268236</v>
      </c>
      <c r="F14" s="4">
        <f t="shared" si="1"/>
        <v>3.0646923981814583E-9</v>
      </c>
    </row>
    <row r="15" spans="1:8">
      <c r="A15" s="6">
        <f>'M=6'!A15</f>
        <v>6</v>
      </c>
      <c r="B15" s="7">
        <f>'M=6'!B15</f>
        <v>0.1875</v>
      </c>
      <c r="C15" s="12">
        <f t="shared" si="0"/>
        <v>0.79759288015000118</v>
      </c>
      <c r="D15" s="9">
        <f>'M=6'!L15</f>
        <v>5.9257227957805448E-9</v>
      </c>
      <c r="E15" s="5">
        <f>'M=6'!M15</f>
        <v>2.2417614685696226</v>
      </c>
      <c r="F15" s="4">
        <f t="shared" si="1"/>
        <v>3.0836383156290141E-9</v>
      </c>
    </row>
    <row r="16" spans="1:8">
      <c r="A16" s="6">
        <f>'M=6'!A16</f>
        <v>6</v>
      </c>
      <c r="B16" s="7">
        <f>'M=6'!B16</f>
        <v>0.2</v>
      </c>
      <c r="C16" s="12">
        <f t="shared" si="0"/>
        <v>0.78509288015000123</v>
      </c>
      <c r="D16" s="9">
        <f>'M=6'!L16</f>
        <v>5.572411995616205E-9</v>
      </c>
      <c r="E16" s="5">
        <f>'M=6'!M16</f>
        <v>2.2407869137694396</v>
      </c>
      <c r="F16" s="4">
        <f t="shared" si="1"/>
        <v>3.1086489471677076E-9</v>
      </c>
    </row>
    <row r="17" spans="1:6">
      <c r="A17" s="6">
        <f>'M=6'!A17</f>
        <v>6</v>
      </c>
      <c r="B17" s="7">
        <f>'M=6'!B17</f>
        <v>0.21249999999999999</v>
      </c>
      <c r="C17" s="12">
        <f t="shared" si="0"/>
        <v>0.77259288015000116</v>
      </c>
      <c r="D17" s="9">
        <f>'M=6'!L17</f>
        <v>5.2794133927859204E-9</v>
      </c>
      <c r="E17" s="5">
        <f>'M=6'!M17</f>
        <v>2.2397835971645588</v>
      </c>
      <c r="F17" s="4">
        <f t="shared" si="1"/>
        <v>3.1413385340635761E-9</v>
      </c>
    </row>
    <row r="18" spans="1:6">
      <c r="A18" s="6">
        <f>'M=6'!A18</f>
        <v>6</v>
      </c>
      <c r="B18" s="7">
        <f>'M=6'!B18</f>
        <v>0.22500000000000001</v>
      </c>
      <c r="C18" s="12">
        <f t="shared" si="0"/>
        <v>0.7600928801500012</v>
      </c>
      <c r="D18" s="9">
        <f>'M=6'!L18</f>
        <v>5.0413219977264498E-9</v>
      </c>
      <c r="E18" s="5">
        <f>'M=6'!M18</f>
        <v>2.2387506742898884</v>
      </c>
      <c r="F18" s="4">
        <f t="shared" si="1"/>
        <v>3.1842430557442808E-9</v>
      </c>
    </row>
    <row r="19" spans="1:6">
      <c r="A19" s="6">
        <f>'M=6'!A19</f>
        <v>6</v>
      </c>
      <c r="B19" s="7">
        <f>'M=6'!B19</f>
        <v>0.23749999999999999</v>
      </c>
      <c r="C19" s="12">
        <f t="shared" si="0"/>
        <v>0.74759288015000114</v>
      </c>
      <c r="D19" s="9">
        <f>'M=6'!L19</f>
        <v>4.8556795475999199E-9</v>
      </c>
      <c r="E19" s="5">
        <f>'M=6'!M19</f>
        <v>2.2376868697465966</v>
      </c>
      <c r="F19" s="4">
        <f t="shared" si="1"/>
        <v>3.2411329474106476E-9</v>
      </c>
    </row>
    <row r="20" spans="1:6">
      <c r="A20" s="6">
        <f>'M=6'!A20</f>
        <v>6</v>
      </c>
      <c r="B20" s="7">
        <f>'M=6'!B20</f>
        <v>0.25</v>
      </c>
      <c r="C20" s="12">
        <f t="shared" si="0"/>
        <v>0.73509288015000118</v>
      </c>
      <c r="D20" s="9">
        <f>'M=6'!L20</f>
        <v>4.7233133952970499E-9</v>
      </c>
      <c r="E20" s="5">
        <f>'M=6'!M20</f>
        <v>2.2365912073187832</v>
      </c>
      <c r="F20" s="4">
        <f t="shared" si="1"/>
        <v>3.3176902429724485E-9</v>
      </c>
    </row>
    <row r="21" spans="1:6">
      <c r="A21" s="6">
        <f>'M=6'!A21</f>
        <v>6</v>
      </c>
      <c r="B21" s="7">
        <f>'M=6'!B21</f>
        <v>0.26250000000000001</v>
      </c>
      <c r="C21" s="12">
        <f t="shared" si="0"/>
        <v>0.72259288015000123</v>
      </c>
      <c r="D21" s="9">
        <f>'M=6'!L21</f>
        <v>4.6485635871449348E-9</v>
      </c>
      <c r="E21" s="5">
        <f>'M=6'!M21</f>
        <v>2.2354621783050805</v>
      </c>
      <c r="F21" s="4">
        <f t="shared" si="1"/>
        <v>3.422152535358965E-9</v>
      </c>
    </row>
    <row r="22" spans="1:6">
      <c r="A22" s="6">
        <f>'M=6'!A22</f>
        <v>6</v>
      </c>
      <c r="B22" s="7">
        <f>'M=6'!B22</f>
        <v>0.27500000000000002</v>
      </c>
      <c r="C22" s="12">
        <f t="shared" si="0"/>
        <v>0.71009288015000116</v>
      </c>
      <c r="D22" s="9">
        <f>'M=6'!L22</f>
        <v>4.6403094503661795E-9</v>
      </c>
      <c r="E22" s="5">
        <f>'M=6'!M22</f>
        <v>2.2342985510411313</v>
      </c>
      <c r="F22" s="4">
        <f t="shared" si="1"/>
        <v>3.5665549806910851E-9</v>
      </c>
    </row>
    <row r="23" spans="1:6">
      <c r="A23" s="6">
        <f>'M=6'!A23</f>
        <v>6</v>
      </c>
      <c r="B23" s="7">
        <f>'M=6'!B23</f>
        <v>0.28749999999999998</v>
      </c>
      <c r="C23" s="12">
        <f t="shared" si="0"/>
        <v>0.6975928801500012</v>
      </c>
      <c r="D23" s="9">
        <f>'M=6'!L23</f>
        <v>4.7131437019805848E-9</v>
      </c>
      <c r="E23" s="5">
        <f>'M=6'!M23</f>
        <v>2.2330987283664769</v>
      </c>
      <c r="F23" s="4">
        <f t="shared" si="1"/>
        <v>3.7682079969893483E-9</v>
      </c>
    </row>
    <row r="24" spans="1:6">
      <c r="A24" s="6">
        <f>'M=6'!A24</f>
        <v>6</v>
      </c>
      <c r="B24" s="7">
        <f>'M=6'!B24</f>
        <v>0.3</v>
      </c>
      <c r="C24" s="12">
        <f t="shared" si="0"/>
        <v>0.68509288015000114</v>
      </c>
      <c r="D24" s="9">
        <f>'M=6'!L24</f>
        <v>4.8896218848692194E-9</v>
      </c>
      <c r="E24" s="5">
        <f>'M=6'!M24</f>
        <v>2.2318612110619793</v>
      </c>
      <c r="F24" s="4">
        <f t="shared" si="1"/>
        <v>4.0521425372425568E-9</v>
      </c>
    </row>
    <row r="25" spans="1:6">
      <c r="A25" s="6">
        <f>'M=6'!A25</f>
        <v>6</v>
      </c>
      <c r="B25" s="7">
        <f>'M=6'!B25</f>
        <v>0.3125</v>
      </c>
      <c r="C25" s="12">
        <f t="shared" si="0"/>
        <v>0.67259288015000118</v>
      </c>
      <c r="D25" s="9">
        <f>'M=6'!L25</f>
        <v>5.2034705591797194E-9</v>
      </c>
      <c r="E25" s="5">
        <f>'M=6'!M25</f>
        <v>2.2305841065688998</v>
      </c>
      <c r="F25" s="4">
        <f t="shared" si="1"/>
        <v>4.4545676626016139E-9</v>
      </c>
    </row>
    <row r="26" spans="1:6">
      <c r="A26" s="6">
        <f>'M=6'!A26</f>
        <v>6</v>
      </c>
      <c r="B26" s="7">
        <f>'M=6'!B26</f>
        <v>0.32500000000000001</v>
      </c>
      <c r="C26" s="12">
        <f t="shared" si="0"/>
        <v>0.66009288015000123</v>
      </c>
      <c r="D26" s="9">
        <f>'M=6'!L26</f>
        <v>5.7048072764616999E-9</v>
      </c>
      <c r="E26" s="5">
        <f>'M=6'!M26</f>
        <v>2.2292657141777328</v>
      </c>
      <c r="F26" s="4">
        <f t="shared" si="1"/>
        <v>5.0283100831547497E-9</v>
      </c>
    </row>
    <row r="27" spans="1:6">
      <c r="A27" s="6">
        <f>'M=6'!A27</f>
        <v>6</v>
      </c>
      <c r="B27" s="7">
        <f>'M=6'!B27</f>
        <v>0.33750000000000002</v>
      </c>
      <c r="C27" s="12">
        <f t="shared" si="0"/>
        <v>0.64759288015000116</v>
      </c>
      <c r="D27" s="9">
        <f>'M=6'!L27</f>
        <v>6.4677736775863545E-9</v>
      </c>
      <c r="E27" s="5">
        <f>'M=6'!M27</f>
        <v>2.2279039617908474</v>
      </c>
      <c r="F27" s="4">
        <f t="shared" si="1"/>
        <v>5.8507550214331176E-9</v>
      </c>
    </row>
    <row r="28" spans="1:6">
      <c r="A28" s="6">
        <f>'M=6'!A28</f>
        <v>6</v>
      </c>
      <c r="B28" s="7">
        <f>'M=6'!B28</f>
        <v>0.35</v>
      </c>
      <c r="C28" s="12">
        <f t="shared" si="0"/>
        <v>0.6350928801500012</v>
      </c>
      <c r="D28" s="9">
        <f>'M=6'!L28</f>
        <v>7.6021726696181157E-9</v>
      </c>
      <c r="E28" s="5">
        <f>'M=6'!M28</f>
        <v>2.2264967147055734</v>
      </c>
      <c r="F28" s="4">
        <f t="shared" si="1"/>
        <v>7.035817038907549E-9</v>
      </c>
    </row>
    <row r="29" spans="1:6">
      <c r="A29" s="6">
        <f>'M=6'!A29</f>
        <v>6</v>
      </c>
      <c r="B29" s="7">
        <f>'M=6'!B29</f>
        <v>0.36249999999999999</v>
      </c>
      <c r="C29" s="12">
        <f t="shared" si="0"/>
        <v>0.62259288015000114</v>
      </c>
      <c r="D29" s="9">
        <f>'M=6'!L29</f>
        <v>9.2703899314967943E-9</v>
      </c>
      <c r="E29" s="5">
        <f>'M=6'!M29</f>
        <v>2.2250415431971504</v>
      </c>
      <c r="F29" s="4">
        <f t="shared" si="1"/>
        <v>8.7512375193774136E-9</v>
      </c>
    </row>
    <row r="30" spans="1:6">
      <c r="A30" s="6">
        <f>'M=6'!A30</f>
        <v>6</v>
      </c>
      <c r="B30" s="7">
        <f>'M=6'!B30</f>
        <v>0.375</v>
      </c>
      <c r="C30" s="12">
        <f t="shared" si="0"/>
        <v>0.61009288015000118</v>
      </c>
      <c r="D30" s="9">
        <f>'M=6'!L30</f>
        <v>1.1711974122200648E-8</v>
      </c>
      <c r="E30" s="5">
        <f>'M=6'!M30</f>
        <v>2.2235360906954353</v>
      </c>
      <c r="F30" s="4">
        <f t="shared" si="1"/>
        <v>1.1243403119571066E-8</v>
      </c>
    </row>
    <row r="31" spans="1:6">
      <c r="A31" s="6">
        <f>'M=6'!A31</f>
        <v>6</v>
      </c>
      <c r="B31" s="7">
        <f>'M=6'!B31</f>
        <v>0.38750000000000001</v>
      </c>
      <c r="C31" s="12">
        <f t="shared" si="0"/>
        <v>0.59759288015000123</v>
      </c>
      <c r="D31" s="9">
        <f>'M=6'!L31</f>
        <v>1.52782011052911E-8</v>
      </c>
      <c r="E31" s="5">
        <f>'M=6'!M31</f>
        <v>2.2219776120226475</v>
      </c>
      <c r="F31" s="4">
        <f t="shared" si="1"/>
        <v>1.487167866660424E-8</v>
      </c>
    </row>
    <row r="32" spans="1:6">
      <c r="A32" s="6">
        <f>'M=6'!A32</f>
        <v>6</v>
      </c>
      <c r="B32" s="7">
        <f>'M=6'!B32</f>
        <v>0.4</v>
      </c>
      <c r="C32" s="12">
        <f t="shared" si="0"/>
        <v>0.58509288015000116</v>
      </c>
      <c r="D32" s="9">
        <f>'M=6'!L32</f>
        <v>2.048029105528085E-8</v>
      </c>
      <c r="E32" s="5">
        <f>'M=6'!M32</f>
        <v>2.2203630558989578</v>
      </c>
      <c r="F32" s="4">
        <f t="shared" si="1"/>
        <v>2.0155157060634871E-8</v>
      </c>
    </row>
    <row r="33" spans="1:6">
      <c r="A33" s="6">
        <f>'M=6'!A33</f>
        <v>6</v>
      </c>
      <c r="B33" s="7">
        <f>'M=6'!B33</f>
        <v>0.41249999999999998</v>
      </c>
      <c r="C33" s="12">
        <f t="shared" si="0"/>
        <v>0.5725928801500012</v>
      </c>
      <c r="D33" s="9">
        <f>'M=6'!L33</f>
        <v>2.8055273060896752E-8</v>
      </c>
      <c r="E33" s="5">
        <f>'M=6'!M33</f>
        <v>2.2186895058016529</v>
      </c>
      <c r="F33" s="4">
        <f t="shared" si="1"/>
        <v>2.7834506397639503E-8</v>
      </c>
    </row>
    <row r="34" spans="1:6">
      <c r="A34" s="6">
        <f>'M=6'!A34</f>
        <v>6</v>
      </c>
      <c r="B34" s="7">
        <f>'M=6'!B34</f>
        <v>0.42499999999999999</v>
      </c>
      <c r="C34" s="12">
        <f t="shared" si="0"/>
        <v>0.56009288015000114</v>
      </c>
      <c r="D34" s="9">
        <f>'M=6'!L34</f>
        <v>3.9054341533898194E-8</v>
      </c>
      <c r="E34" s="5">
        <f>'M=6'!M34</f>
        <v>2.2169531755104979</v>
      </c>
      <c r="F34" s="4">
        <f t="shared" si="1"/>
        <v>3.8951559713604121E-8</v>
      </c>
    </row>
    <row r="36" spans="1:6">
      <c r="A36" s="6">
        <f>'M=7'!A2</f>
        <v>7</v>
      </c>
      <c r="B36" s="7">
        <f>'M=7'!B2</f>
        <v>2.5000000000000001E-2</v>
      </c>
      <c r="C36" s="12">
        <f>((B36/2)-(1+$H$1)*SIN(PI()/A36)+$H$1)/(SIN(PI()/A36)-1)</f>
        <v>0.72943422526649759</v>
      </c>
      <c r="D36" s="9">
        <f>'M=7'!L2</f>
        <v>3.606899865800055E-9</v>
      </c>
      <c r="E36" s="5">
        <f>'M=7'!M2</f>
        <v>2.2760023105800391</v>
      </c>
      <c r="F36" s="4">
        <f t="shared" ref="F36:F68" si="2">$D36*(SIN($C36*PI()*$E36/$H$2))^2</f>
        <v>2.4635556878982037E-9</v>
      </c>
    </row>
    <row r="37" spans="1:6">
      <c r="A37" s="6">
        <f>'M=7'!A3</f>
        <v>7</v>
      </c>
      <c r="B37" s="7">
        <f>'M=7'!B3</f>
        <v>3.7499999999999999E-2</v>
      </c>
      <c r="C37" s="12">
        <f t="shared" ref="C37:C68" si="3">((B37/2)-(1+$H$1)*SIN(PI()/A37)+$H$1)/(SIN(PI()/A37)-1)</f>
        <v>0.71839409017082367</v>
      </c>
      <c r="D37" s="9">
        <f>'M=7'!L3</f>
        <v>3.4705487960588597E-9</v>
      </c>
      <c r="E37" s="5">
        <f>'M=7'!M3</f>
        <v>2.2752169250862044</v>
      </c>
      <c r="F37" s="4">
        <f t="shared" si="2"/>
        <v>2.4773124244850701E-9</v>
      </c>
    </row>
    <row r="38" spans="1:6">
      <c r="A38" s="6">
        <f>'M=7'!A4</f>
        <v>7</v>
      </c>
      <c r="B38" s="7">
        <f>'M=7'!B4</f>
        <v>0.05</v>
      </c>
      <c r="C38" s="12">
        <f t="shared" si="3"/>
        <v>0.70735395507514953</v>
      </c>
      <c r="D38" s="9">
        <f>'M=7'!L4</f>
        <v>3.3515796820075648E-9</v>
      </c>
      <c r="E38" s="5">
        <f>'M=7'!M4</f>
        <v>2.2744102519647176</v>
      </c>
      <c r="F38" s="4">
        <f t="shared" si="2"/>
        <v>2.4923768099318718E-9</v>
      </c>
    </row>
    <row r="39" spans="1:6">
      <c r="A39" s="6">
        <f>'M=7'!A5</f>
        <v>7</v>
      </c>
      <c r="B39" s="7">
        <f>'M=7'!B5</f>
        <v>6.25E-2</v>
      </c>
      <c r="C39" s="12">
        <f t="shared" si="3"/>
        <v>0.6963138199794755</v>
      </c>
      <c r="D39" s="9">
        <f>'M=7'!L5</f>
        <v>3.2489907044050149E-9</v>
      </c>
      <c r="E39" s="5">
        <f>'M=7'!M5</f>
        <v>2.2735815421309091</v>
      </c>
      <c r="F39" s="4">
        <f t="shared" si="2"/>
        <v>2.5094389609007003E-9</v>
      </c>
    </row>
    <row r="40" spans="1:6">
      <c r="A40" s="6">
        <f>'M=7'!A6</f>
        <v>7</v>
      </c>
      <c r="B40" s="7">
        <f>'M=7'!B6</f>
        <v>7.4999999999999997E-2</v>
      </c>
      <c r="C40" s="12">
        <f t="shared" si="3"/>
        <v>0.68527368488380158</v>
      </c>
      <c r="D40" s="9">
        <f>'M=7'!L6</f>
        <v>3.1614935667200097E-9</v>
      </c>
      <c r="E40" s="5">
        <f>'M=7'!M6</f>
        <v>2.2727298163345528</v>
      </c>
      <c r="F40" s="4">
        <f t="shared" si="2"/>
        <v>2.5288105418411899E-9</v>
      </c>
    </row>
    <row r="41" spans="1:6">
      <c r="A41" s="6">
        <f>'M=7'!A7</f>
        <v>7</v>
      </c>
      <c r="B41" s="7">
        <f>'M=7'!B7</f>
        <v>8.7499999999999994E-2</v>
      </c>
      <c r="C41" s="12">
        <f t="shared" si="3"/>
        <v>0.67423354978812744</v>
      </c>
      <c r="D41" s="9">
        <f>'M=7'!L7</f>
        <v>3.0879738009856647E-9</v>
      </c>
      <c r="E41" s="5">
        <f>'M=7'!M7</f>
        <v>2.2718541480600143</v>
      </c>
      <c r="F41" s="4">
        <f t="shared" si="2"/>
        <v>2.5507571011164278E-9</v>
      </c>
    </row>
    <row r="42" spans="1:6">
      <c r="A42" s="6">
        <f>'M=7'!A8</f>
        <v>7</v>
      </c>
      <c r="B42" s="7">
        <f>'M=7'!B8</f>
        <v>0.1</v>
      </c>
      <c r="C42" s="12">
        <f t="shared" si="3"/>
        <v>0.66319341469245352</v>
      </c>
      <c r="D42" s="9">
        <f>'M=7'!L8</f>
        <v>3.0275497806709549E-9</v>
      </c>
      <c r="E42" s="5">
        <f>'M=7'!M8</f>
        <v>2.2709537100570034</v>
      </c>
      <c r="F42" s="4">
        <f t="shared" si="2"/>
        <v>2.57556771749202E-9</v>
      </c>
    </row>
    <row r="43" spans="1:6">
      <c r="A43" s="6">
        <f>'M=7'!A9</f>
        <v>7</v>
      </c>
      <c r="B43" s="7">
        <f>'M=7'!B9</f>
        <v>0.1125</v>
      </c>
      <c r="C43" s="12">
        <f t="shared" si="3"/>
        <v>0.65215327959677938</v>
      </c>
      <c r="D43" s="9">
        <f>'M=7'!L9</f>
        <v>2.9795207916203849E-9</v>
      </c>
      <c r="E43" s="5">
        <f>'M=7'!M9</f>
        <v>2.2700272653103024</v>
      </c>
      <c r="F43" s="4">
        <f t="shared" si="2"/>
        <v>2.6035367596346425E-9</v>
      </c>
    </row>
    <row r="44" spans="1:6">
      <c r="A44" s="6">
        <f>'M=7'!A10</f>
        <v>7</v>
      </c>
      <c r="B44" s="7">
        <f>'M=7'!B10</f>
        <v>0.125</v>
      </c>
      <c r="C44" s="12">
        <f t="shared" si="3"/>
        <v>0.64111314450110546</v>
      </c>
      <c r="D44" s="9">
        <f>'M=7'!L10</f>
        <v>2.9435262182167001E-9</v>
      </c>
      <c r="E44" s="5">
        <f>'M=7'!M10</f>
        <v>2.2690739312674171</v>
      </c>
      <c r="F44" s="4">
        <f t="shared" si="2"/>
        <v>2.6351231394133005E-9</v>
      </c>
    </row>
    <row r="45" spans="1:6">
      <c r="A45" s="6">
        <f>'M=7'!A11</f>
        <v>7</v>
      </c>
      <c r="B45" s="7">
        <f>'M=7'!B11</f>
        <v>0.13750000000000001</v>
      </c>
      <c r="C45" s="12">
        <f t="shared" si="3"/>
        <v>0.63007300940543143</v>
      </c>
      <c r="D45" s="9">
        <f>'M=7'!L11</f>
        <v>2.9194991474733597E-9</v>
      </c>
      <c r="E45" s="5">
        <f>'M=7'!M11</f>
        <v>2.2680925571862938</v>
      </c>
      <c r="F45" s="4">
        <f t="shared" si="2"/>
        <v>2.6709410334263121E-9</v>
      </c>
    </row>
    <row r="46" spans="1:6">
      <c r="A46" s="6">
        <f>'M=7'!A12</f>
        <v>7</v>
      </c>
      <c r="B46" s="7">
        <f>'M=7'!B12</f>
        <v>0.15</v>
      </c>
      <c r="C46" s="12">
        <f t="shared" si="3"/>
        <v>0.6190328743097574</v>
      </c>
      <c r="D46" s="9">
        <f>'M=7'!L12</f>
        <v>2.9078106903911047E-9</v>
      </c>
      <c r="E46" s="5">
        <f>'M=7'!M12</f>
        <v>2.2670817198651991</v>
      </c>
      <c r="F46" s="4">
        <f t="shared" si="2"/>
        <v>2.7119151442646142E-9</v>
      </c>
    </row>
    <row r="47" spans="1:6">
      <c r="A47" s="6">
        <f>'M=7'!A13</f>
        <v>7</v>
      </c>
      <c r="B47" s="7">
        <f>'M=7'!B13</f>
        <v>0.16250000000000001</v>
      </c>
      <c r="C47" s="12">
        <f t="shared" si="3"/>
        <v>0.60799273921408337</v>
      </c>
      <c r="D47" s="9">
        <f>'M=7'!L13</f>
        <v>2.90955027000789E-9</v>
      </c>
      <c r="E47" s="5">
        <f>'M=7'!M13</f>
        <v>2.2660403501204041</v>
      </c>
      <c r="F47" s="4">
        <f t="shared" si="2"/>
        <v>2.7595713124179466E-9</v>
      </c>
    </row>
    <row r="48" spans="1:6">
      <c r="A48" s="6">
        <f>'M=7'!A14</f>
        <v>7</v>
      </c>
      <c r="B48" s="7">
        <f>'M=7'!B14</f>
        <v>0.17499999999999999</v>
      </c>
      <c r="C48" s="12">
        <f t="shared" si="3"/>
        <v>0.59695260411840934</v>
      </c>
      <c r="D48" s="9">
        <f>'M=7'!L14</f>
        <v>2.9267153049612297E-9</v>
      </c>
      <c r="E48" s="5">
        <f>'M=7'!M14</f>
        <v>2.2649668242833467</v>
      </c>
      <c r="F48" s="4">
        <f t="shared" si="2"/>
        <v>2.8162533031485702E-9</v>
      </c>
    </row>
    <row r="49" spans="1:6">
      <c r="A49" s="6">
        <f>'M=7'!A15</f>
        <v>7</v>
      </c>
      <c r="B49" s="7">
        <f>'M=7'!B15</f>
        <v>0.1875</v>
      </c>
      <c r="C49" s="12">
        <f t="shared" si="3"/>
        <v>0.5859124690227353</v>
      </c>
      <c r="D49" s="9">
        <f>'M=7'!L15</f>
        <v>2.96279356225946E-9</v>
      </c>
      <c r="E49" s="5">
        <f>'M=7'!M15</f>
        <v>2.2638598130089074</v>
      </c>
      <c r="F49" s="4">
        <f t="shared" si="2"/>
        <v>2.8857119017807699E-9</v>
      </c>
    </row>
    <row r="50" spans="1:6">
      <c r="A50" s="6">
        <f>'M=7'!A16</f>
        <v>7</v>
      </c>
      <c r="B50" s="7">
        <f>'M=7'!B16</f>
        <v>0.2</v>
      </c>
      <c r="C50" s="12">
        <f t="shared" si="3"/>
        <v>0.57487233392706127</v>
      </c>
      <c r="D50" s="9">
        <f>'M=7'!L16</f>
        <v>3.0233476787092301E-9</v>
      </c>
      <c r="E50" s="5">
        <f>'M=7'!M16</f>
        <v>2.262717766269573</v>
      </c>
      <c r="F50" s="4">
        <f t="shared" si="2"/>
        <v>2.9737026734804037E-9</v>
      </c>
    </row>
    <row r="51" spans="1:6">
      <c r="A51" s="6">
        <f>'M=7'!A17</f>
        <v>7</v>
      </c>
      <c r="B51" s="7">
        <f>'M=7'!B17</f>
        <v>0.21249999999999999</v>
      </c>
      <c r="C51" s="12">
        <f t="shared" si="3"/>
        <v>0.56383219883138724</v>
      </c>
      <c r="D51" s="9">
        <f>'M=7'!L17</f>
        <v>3.1169187398790751E-9</v>
      </c>
      <c r="E51" s="5">
        <f>'M=7'!M17</f>
        <v>2.2615388359261206</v>
      </c>
      <c r="F51" s="4">
        <f t="shared" si="2"/>
        <v>3.088876870586486E-9</v>
      </c>
    </row>
    <row r="52" spans="1:6">
      <c r="A52" s="6">
        <f>'M=7'!A18</f>
        <v>7</v>
      </c>
      <c r="B52" s="7">
        <f>'M=7'!B18</f>
        <v>0.22500000000000001</v>
      </c>
      <c r="C52" s="12">
        <f t="shared" si="3"/>
        <v>0.55279206373571321</v>
      </c>
      <c r="D52" s="9">
        <f>'M=7'!L18</f>
        <v>3.2564206029978551E-9</v>
      </c>
      <c r="E52" s="5">
        <f>'M=7'!M18</f>
        <v>2.2603213323477389</v>
      </c>
      <c r="F52" s="4">
        <f t="shared" si="2"/>
        <v>3.2441206170170552E-9</v>
      </c>
    </row>
    <row r="53" spans="1:6">
      <c r="A53" s="6">
        <f>'M=7'!A19</f>
        <v>7</v>
      </c>
      <c r="B53" s="7">
        <f>'M=7'!B19</f>
        <v>0.23749999999999999</v>
      </c>
      <c r="C53" s="12">
        <f t="shared" si="3"/>
        <v>0.54175192864003918</v>
      </c>
      <c r="D53" s="9">
        <f>'M=7'!L19</f>
        <v>3.4610519480001849E-9</v>
      </c>
      <c r="E53" s="5">
        <f>'M=7'!M19</f>
        <v>2.2590633466612475</v>
      </c>
      <c r="F53" s="4">
        <f t="shared" si="2"/>
        <v>3.4583377463192497E-9</v>
      </c>
    </row>
    <row r="54" spans="1:6">
      <c r="A54" s="6">
        <f>'M=7'!A20</f>
        <v>7</v>
      </c>
      <c r="B54" s="7">
        <f>'M=7'!B20</f>
        <v>0.25</v>
      </c>
      <c r="C54" s="12">
        <f t="shared" si="3"/>
        <v>0.53071179354436515</v>
      </c>
      <c r="D54" s="9">
        <f>'M=7'!L20</f>
        <v>3.7592648680009151E-9</v>
      </c>
      <c r="E54" s="5">
        <f>'M=7'!M20</f>
        <v>2.2577626531672541</v>
      </c>
      <c r="F54" s="4">
        <f t="shared" si="2"/>
        <v>3.7591521553776712E-9</v>
      </c>
    </row>
    <row r="55" spans="1:6">
      <c r="A55" s="6">
        <f>'M=7'!A21</f>
        <v>7</v>
      </c>
      <c r="B55" s="7">
        <f>'M=7'!B21</f>
        <v>0.26250000000000001</v>
      </c>
      <c r="C55" s="12">
        <f t="shared" si="3"/>
        <v>0.51967165844869123</v>
      </c>
      <c r="D55" s="9">
        <f>'M=7'!L21</f>
        <v>4.1934434425402402E-9</v>
      </c>
      <c r="E55" s="5">
        <f>'M=7'!M21</f>
        <v>2.2564172408642231</v>
      </c>
      <c r="F55" s="4">
        <f t="shared" si="2"/>
        <v>4.1870842414253871E-9</v>
      </c>
    </row>
    <row r="56" spans="1:6">
      <c r="A56" s="6">
        <f>'M=7'!A22</f>
        <v>7</v>
      </c>
      <c r="B56" s="7">
        <f>'M=7'!B22</f>
        <v>0.27500000000000002</v>
      </c>
      <c r="C56" s="12">
        <f t="shared" si="3"/>
        <v>0.50863152335301709</v>
      </c>
      <c r="D56" s="9">
        <f>'M=7'!L22</f>
        <v>4.826985478893855E-9</v>
      </c>
      <c r="E56" s="5">
        <f>'M=7'!M22</f>
        <v>2.2550243843300941</v>
      </c>
      <c r="F56" s="4">
        <f t="shared" si="2"/>
        <v>4.8017136000292965E-9</v>
      </c>
    </row>
    <row r="57" spans="1:6">
      <c r="A57" s="6">
        <f>'M=7'!A23</f>
        <v>7</v>
      </c>
      <c r="B57" s="7">
        <f>'M=7'!B23</f>
        <v>0.28749999999999998</v>
      </c>
      <c r="C57" s="12">
        <f t="shared" si="3"/>
        <v>0.49759138825734311</v>
      </c>
      <c r="D57" s="9">
        <f>'M=7'!L23</f>
        <v>5.7557067620884352E-9</v>
      </c>
      <c r="E57" s="5">
        <f>'M=7'!M23</f>
        <v>2.2535817735660482</v>
      </c>
      <c r="F57" s="4">
        <f t="shared" si="2"/>
        <v>5.6914213211538519E-9</v>
      </c>
    </row>
    <row r="58" spans="1:6">
      <c r="A58" s="6">
        <f>'M=7'!A24</f>
        <v>7</v>
      </c>
      <c r="B58" s="7">
        <f>'M=7'!B24</f>
        <v>0.3</v>
      </c>
      <c r="C58" s="12">
        <f t="shared" si="3"/>
        <v>0.48655125316166903</v>
      </c>
      <c r="D58" s="9">
        <f>'M=7'!L24</f>
        <v>7.1251230619092804E-9</v>
      </c>
      <c r="E58" s="5">
        <f>'M=7'!M24</f>
        <v>2.2520865134722317</v>
      </c>
      <c r="F58" s="4">
        <f t="shared" si="2"/>
        <v>6.9876892615774081E-9</v>
      </c>
    </row>
    <row r="59" spans="1:6">
      <c r="A59" s="6">
        <f>'M=7'!A25</f>
        <v>7</v>
      </c>
      <c r="B59" s="7">
        <f>'M=7'!B25</f>
        <v>0.3125</v>
      </c>
      <c r="C59" s="12">
        <f t="shared" si="3"/>
        <v>0.47551111806599505</v>
      </c>
      <c r="D59" s="9">
        <f>'M=7'!L25</f>
        <v>9.1570458700869937E-9</v>
      </c>
      <c r="E59" s="5">
        <f>'M=7'!M25</f>
        <v>2.2505355965303586</v>
      </c>
      <c r="F59" s="4">
        <f t="shared" si="2"/>
        <v>8.8863967943366203E-9</v>
      </c>
    </row>
    <row r="60" spans="1:6">
      <c r="A60" s="6">
        <f>'M=7'!A26</f>
        <v>7</v>
      </c>
      <c r="B60" s="7">
        <f>'M=7'!B26</f>
        <v>0.32500000000000001</v>
      </c>
      <c r="C60" s="12">
        <f t="shared" si="3"/>
        <v>0.46447098297032102</v>
      </c>
      <c r="D60" s="9">
        <f>'M=7'!L26</f>
        <v>1.218930734967065E-8</v>
      </c>
      <c r="E60" s="5">
        <f>'M=7'!M26</f>
        <v>2.248925722314127</v>
      </c>
      <c r="F60" s="4">
        <f t="shared" si="2"/>
        <v>1.1678276298721977E-8</v>
      </c>
    </row>
    <row r="61" spans="1:6">
      <c r="A61" s="6">
        <f>'M=7'!A27</f>
        <v>7</v>
      </c>
      <c r="B61" s="7">
        <f>'M=7'!B27</f>
        <v>0.33750000000000002</v>
      </c>
      <c r="C61" s="12">
        <f t="shared" si="3"/>
        <v>0.45343084787464694</v>
      </c>
      <c r="D61" s="9">
        <f>'M=7'!L27</f>
        <v>1.6734118098654653E-8</v>
      </c>
      <c r="E61" s="5">
        <f>'M=7'!M27</f>
        <v>2.247253328359037</v>
      </c>
      <c r="F61" s="4">
        <f t="shared" si="2"/>
        <v>1.579138567537274E-8</v>
      </c>
    </row>
    <row r="62" spans="1:6">
      <c r="A62" s="6">
        <f>'M=7'!A28</f>
        <v>7</v>
      </c>
      <c r="B62" s="7">
        <f>'M=7'!B28</f>
        <v>0.35</v>
      </c>
      <c r="C62" s="12">
        <f t="shared" si="3"/>
        <v>0.44239071277897296</v>
      </c>
      <c r="D62" s="9">
        <f>'M=7'!L28</f>
        <v>2.3562123829392999E-8</v>
      </c>
      <c r="E62" s="5">
        <f>'M=7'!M28</f>
        <v>2.2455146299310109</v>
      </c>
      <c r="F62" s="4">
        <f t="shared" si="2"/>
        <v>2.1848585713325203E-8</v>
      </c>
    </row>
    <row r="63" spans="1:6">
      <c r="A63" s="6">
        <f>'M=7'!A29</f>
        <v>7</v>
      </c>
      <c r="B63" s="7">
        <f>'M=7'!B29</f>
        <v>0.36249999999999999</v>
      </c>
      <c r="C63" s="12">
        <f t="shared" si="3"/>
        <v>0.43135057768329887</v>
      </c>
      <c r="D63" s="9">
        <f>'M=7'!L29</f>
        <v>3.3821172510826549E-8</v>
      </c>
      <c r="E63" s="5">
        <f>'M=7'!M29</f>
        <v>2.243705284474331</v>
      </c>
      <c r="F63" s="4">
        <f t="shared" si="2"/>
        <v>3.0742960914479024E-8</v>
      </c>
    </row>
    <row r="64" spans="1:6">
      <c r="A64" s="6">
        <f>'M=7'!A30</f>
        <v>7</v>
      </c>
      <c r="B64" s="7">
        <f>'M=7'!B30</f>
        <v>0.375</v>
      </c>
      <c r="C64" s="12">
        <f t="shared" si="3"/>
        <v>0.4203104425876249</v>
      </c>
      <c r="D64" s="9">
        <f>'M=7'!L30</f>
        <v>4.9201030430219391E-8</v>
      </c>
      <c r="E64" s="5">
        <f>'M=7'!M30</f>
        <v>2.2418206755132863</v>
      </c>
      <c r="F64" s="4">
        <f t="shared" si="2"/>
        <v>4.3733689075839164E-8</v>
      </c>
    </row>
    <row r="65" spans="1:6">
      <c r="A65" s="6">
        <f>'M=7'!A31</f>
        <v>7</v>
      </c>
      <c r="B65" s="7">
        <f>'M=7'!B31</f>
        <v>0.38750000000000001</v>
      </c>
      <c r="C65" s="12">
        <f t="shared" si="3"/>
        <v>0.40927030749195087</v>
      </c>
      <c r="D65" s="9">
        <f>'M=7'!L31</f>
        <v>7.2157873858896192E-8</v>
      </c>
      <c r="E65" s="5">
        <f>'M=7'!M31</f>
        <v>2.2398557502046552</v>
      </c>
      <c r="F65" s="4">
        <f t="shared" si="2"/>
        <v>6.2563981844188638E-8</v>
      </c>
    </row>
    <row r="66" spans="1:6">
      <c r="A66" s="6">
        <f>'M=7'!A32</f>
        <v>7</v>
      </c>
      <c r="B66" s="7">
        <f>'M=7'!B32</f>
        <v>0.4</v>
      </c>
      <c r="C66" s="12">
        <f t="shared" si="3"/>
        <v>0.39823017239627684</v>
      </c>
      <c r="D66" s="9">
        <f>'M=7'!L32</f>
        <v>1.06215161384586E-7</v>
      </c>
      <c r="E66" s="5">
        <f>'M=7'!M32</f>
        <v>2.2378051045563856</v>
      </c>
      <c r="F66" s="4">
        <f t="shared" si="2"/>
        <v>8.9601172825956516E-8</v>
      </c>
    </row>
    <row r="67" spans="1:6">
      <c r="A67" s="6">
        <f>'M=7'!A33</f>
        <v>7</v>
      </c>
      <c r="B67" s="7">
        <f>'M=7'!B33</f>
        <v>0.41249999999999998</v>
      </c>
      <c r="C67" s="12">
        <f t="shared" si="3"/>
        <v>0.38719003730060286</v>
      </c>
      <c r="D67" s="9">
        <f>'M=7'!L33</f>
        <v>1.5636083185387499E-7</v>
      </c>
      <c r="E67" s="5">
        <f>'M=7'!M33</f>
        <v>2.2356625792361724</v>
      </c>
      <c r="F67" s="4">
        <f t="shared" si="2"/>
        <v>1.2799702836345803E-7</v>
      </c>
    </row>
    <row r="68" spans="1:6">
      <c r="A68" s="6">
        <f>'M=7'!A34</f>
        <v>7</v>
      </c>
      <c r="B68" s="7">
        <f>'M=7'!B34</f>
        <v>0.42499999999999999</v>
      </c>
      <c r="C68" s="12">
        <f t="shared" si="3"/>
        <v>0.37614990220492883</v>
      </c>
      <c r="D68" s="9">
        <f>'M=7'!L34</f>
        <v>2.2956349758224796E-7</v>
      </c>
      <c r="E68" s="5">
        <f>'M=7'!M34</f>
        <v>2.2334215857820512</v>
      </c>
      <c r="F68" s="4">
        <f t="shared" si="2"/>
        <v>1.818629966877041E-7</v>
      </c>
    </row>
    <row r="70" spans="1:6">
      <c r="A70" s="6">
        <f>'M=8'!A2</f>
        <v>8</v>
      </c>
      <c r="B70" s="7">
        <f>'M=8'!B2</f>
        <v>2.5000000000000001E-2</v>
      </c>
      <c r="C70" s="12">
        <f t="shared" ref="C70:C102" si="4">((B70/2)-(1+$H$1)*SIN(PI()/A70)+$H$1)/(SIN(PI()/A70)-1)</f>
        <v>0.58475835451650426</v>
      </c>
      <c r="D70" s="9">
        <f>'M=8'!L2</f>
        <v>2.27646927887766E-9</v>
      </c>
      <c r="E70" s="5">
        <f>'M=8'!M2</f>
        <v>2.2932291602360779</v>
      </c>
      <c r="F70" s="4">
        <f t="shared" ref="F70:F102" si="5">$D70*(SIN($C70*PI()*$E70/$H$2))^2</f>
        <v>2.2026793736450785E-9</v>
      </c>
    </row>
    <row r="71" spans="1:6">
      <c r="A71" s="6">
        <f>'M=8'!A3</f>
        <v>8</v>
      </c>
      <c r="B71" s="7">
        <f>'M=8'!B3</f>
        <v>3.7499999999999999E-2</v>
      </c>
      <c r="C71" s="12">
        <f t="shared" si="4"/>
        <v>0.57463388948886829</v>
      </c>
      <c r="D71" s="9">
        <f>'M=8'!L3</f>
        <v>2.2819203702745397E-9</v>
      </c>
      <c r="E71" s="5">
        <f>'M=8'!M3</f>
        <v>2.292379057592107</v>
      </c>
      <c r="F71" s="4">
        <f t="shared" si="5"/>
        <v>2.2309223550243438E-9</v>
      </c>
    </row>
    <row r="72" spans="1:6">
      <c r="A72" s="6">
        <f>'M=8'!A4</f>
        <v>8</v>
      </c>
      <c r="B72" s="7">
        <f>'M=8'!B4</f>
        <v>0.05</v>
      </c>
      <c r="C72" s="12">
        <f t="shared" si="4"/>
        <v>0.56450942446123209</v>
      </c>
      <c r="D72" s="9">
        <f>'M=8'!L4</f>
        <v>2.2943189672498451E-9</v>
      </c>
      <c r="E72" s="5">
        <f>'M=8'!M4</f>
        <v>2.2915039931438006</v>
      </c>
      <c r="F72" s="4">
        <f t="shared" si="5"/>
        <v>2.261932190453579E-9</v>
      </c>
    </row>
    <row r="73" spans="1:6">
      <c r="A73" s="6">
        <f>'M=8'!A5</f>
        <v>8</v>
      </c>
      <c r="B73" s="7">
        <f>'M=8'!B5</f>
        <v>6.25E-2</v>
      </c>
      <c r="C73" s="12">
        <f t="shared" si="4"/>
        <v>0.554384959433596</v>
      </c>
      <c r="D73" s="9">
        <f>'M=8'!L5</f>
        <v>2.3148211178919047E-9</v>
      </c>
      <c r="E73" s="5">
        <f>'M=8'!M5</f>
        <v>2.2906022168340052</v>
      </c>
      <c r="F73" s="4">
        <f t="shared" si="5"/>
        <v>2.2968881582917182E-9</v>
      </c>
    </row>
    <row r="74" spans="1:6">
      <c r="A74" s="6">
        <f>'M=8'!A6</f>
        <v>8</v>
      </c>
      <c r="B74" s="7">
        <f>'M=8'!B6</f>
        <v>7.4999999999999997E-2</v>
      </c>
      <c r="C74" s="12">
        <f t="shared" si="4"/>
        <v>0.54426049440596003</v>
      </c>
      <c r="D74" s="9">
        <f>'M=8'!L6</f>
        <v>2.3419903040602452E-9</v>
      </c>
      <c r="E74" s="5">
        <f>'M=8'!M6</f>
        <v>2.289673346614165</v>
      </c>
      <c r="F74" s="4">
        <f t="shared" si="5"/>
        <v>2.3343428391004517E-9</v>
      </c>
    </row>
    <row r="75" spans="1:6">
      <c r="A75" s="6">
        <f>'M=8'!A7</f>
        <v>8</v>
      </c>
      <c r="B75" s="7">
        <f>'M=8'!B7</f>
        <v>8.7499999999999994E-2</v>
      </c>
      <c r="C75" s="12">
        <f t="shared" si="4"/>
        <v>0.53413602937832383</v>
      </c>
      <c r="D75" s="9">
        <f>'M=8'!L7</f>
        <v>2.37697423053193E-9</v>
      </c>
      <c r="E75" s="5">
        <f>'M=8'!M7</f>
        <v>2.2887157413329797</v>
      </c>
      <c r="F75" s="4">
        <f t="shared" si="5"/>
        <v>2.3753401566713682E-9</v>
      </c>
    </row>
    <row r="76" spans="1:6">
      <c r="A76" s="6">
        <f>'M=8'!A8</f>
        <v>8</v>
      </c>
      <c r="B76" s="7">
        <f>'M=8'!B8</f>
        <v>0.1</v>
      </c>
      <c r="C76" s="12">
        <f t="shared" si="4"/>
        <v>0.52401156435068774</v>
      </c>
      <c r="D76" s="9">
        <f>'M=8'!L8</f>
        <v>2.420579866709425E-9</v>
      </c>
      <c r="E76" s="5">
        <f>'M=8'!M8</f>
        <v>2.2877281398722684</v>
      </c>
      <c r="F76" s="4">
        <f t="shared" si="5"/>
        <v>2.4205258295701742E-9</v>
      </c>
    </row>
    <row r="77" spans="1:6">
      <c r="A77" s="6">
        <f>'M=8'!A9</f>
        <v>8</v>
      </c>
      <c r="B77" s="7">
        <f>'M=8'!B9</f>
        <v>0.1125</v>
      </c>
      <c r="C77" s="12">
        <f t="shared" si="4"/>
        <v>0.51388709932305165</v>
      </c>
      <c r="D77" s="9">
        <f>'M=8'!L9</f>
        <v>2.4738225896841554E-9</v>
      </c>
      <c r="E77" s="5">
        <f>'M=8'!M9</f>
        <v>2.2867090674009858</v>
      </c>
      <c r="F77" s="4">
        <f t="shared" si="5"/>
        <v>2.470676859590221E-9</v>
      </c>
    </row>
    <row r="78" spans="1:6">
      <c r="A78" s="6">
        <f>'M=8'!A10</f>
        <v>8</v>
      </c>
      <c r="B78" s="7">
        <f>'M=8'!B10</f>
        <v>0.125</v>
      </c>
      <c r="C78" s="12">
        <f t="shared" si="4"/>
        <v>0.50376263429541557</v>
      </c>
      <c r="D78" s="9">
        <f>'M=8'!L10</f>
        <v>2.5382839527275198E-9</v>
      </c>
      <c r="E78" s="5">
        <f>'M=8'!M10</f>
        <v>2.2856570067216087</v>
      </c>
      <c r="F78" s="4">
        <f t="shared" si="5"/>
        <v>2.5270404546783926E-9</v>
      </c>
    </row>
    <row r="79" spans="1:6">
      <c r="A79" s="6">
        <f>'M=8'!A11</f>
        <v>8</v>
      </c>
      <c r="B79" s="7">
        <f>'M=8'!B11</f>
        <v>0.13750000000000001</v>
      </c>
      <c r="C79" s="12">
        <f t="shared" si="4"/>
        <v>0.49363816926777948</v>
      </c>
      <c r="D79" s="9">
        <f>'M=8'!L11</f>
        <v>2.6163821961824799E-9</v>
      </c>
      <c r="E79" s="5">
        <f>'M=8'!M11</f>
        <v>2.2845702957158931</v>
      </c>
      <c r="F79" s="4">
        <f t="shared" si="5"/>
        <v>2.591570772981596E-9</v>
      </c>
    </row>
    <row r="80" spans="1:6">
      <c r="A80" s="6">
        <f>'M=8'!A12</f>
        <v>8</v>
      </c>
      <c r="B80" s="7">
        <f>'M=8'!B12</f>
        <v>0.15</v>
      </c>
      <c r="C80" s="12">
        <f t="shared" si="4"/>
        <v>0.48351370424014334</v>
      </c>
      <c r="D80" s="9">
        <f>'M=8'!L12</f>
        <v>2.7120050733376198E-9</v>
      </c>
      <c r="E80" s="5">
        <f>'M=8'!M12</f>
        <v>2.283447185893094</v>
      </c>
      <c r="F80" s="4">
        <f t="shared" si="5"/>
        <v>2.6674961559454067E-9</v>
      </c>
    </row>
    <row r="81" spans="1:6">
      <c r="A81" s="6">
        <f>'M=8'!A13</f>
        <v>8</v>
      </c>
      <c r="B81" s="7">
        <f>'M=8'!B13</f>
        <v>0.16250000000000001</v>
      </c>
      <c r="C81" s="12">
        <f t="shared" si="4"/>
        <v>0.47338923921250731</v>
      </c>
      <c r="D81" s="9">
        <f>'M=8'!L13</f>
        <v>2.8313272470098198E-9</v>
      </c>
      <c r="E81" s="5">
        <f>'M=8'!M13</f>
        <v>2.282285821443284</v>
      </c>
      <c r="F81" s="4">
        <f t="shared" si="5"/>
        <v>2.7600116014993707E-9</v>
      </c>
    </row>
    <row r="82" spans="1:6">
      <c r="A82" s="6">
        <f>'M=8'!A14</f>
        <v>8</v>
      </c>
      <c r="B82" s="7">
        <f>'M=8'!B14</f>
        <v>0.17499999999999999</v>
      </c>
      <c r="C82" s="12">
        <f t="shared" si="4"/>
        <v>0.46326477418487116</v>
      </c>
      <c r="D82" s="9">
        <f>'M=8'!L14</f>
        <v>2.9841028586320695E-9</v>
      </c>
      <c r="E82" s="5">
        <f>'M=8'!M14</f>
        <v>2.2810841041610561</v>
      </c>
      <c r="F82" s="4">
        <f t="shared" si="5"/>
        <v>2.877340208347214E-9</v>
      </c>
    </row>
    <row r="83" spans="1:6">
      <c r="A83" s="6">
        <f>'M=8'!A15</f>
        <v>8</v>
      </c>
      <c r="B83" s="7">
        <f>'M=8'!B15</f>
        <v>0.1875</v>
      </c>
      <c r="C83" s="12">
        <f t="shared" si="4"/>
        <v>0.45314030915723508</v>
      </c>
      <c r="D83" s="9">
        <f>'M=8'!L15</f>
        <v>3.1855471422521201E-9</v>
      </c>
      <c r="E83" s="5">
        <f>'M=8'!M15</f>
        <v>2.2798398558183726</v>
      </c>
      <c r="F83" s="4">
        <f t="shared" si="5"/>
        <v>3.032203385992807E-9</v>
      </c>
    </row>
    <row r="84" spans="1:6">
      <c r="A84" s="6">
        <f>'M=8'!A16</f>
        <v>8</v>
      </c>
      <c r="B84" s="7">
        <f>'M=8'!B16</f>
        <v>0.2</v>
      </c>
      <c r="C84" s="12">
        <f t="shared" si="4"/>
        <v>0.44301584412959905</v>
      </c>
      <c r="D84" s="9">
        <f>'M=8'!L16</f>
        <v>3.4591905503427945E-9</v>
      </c>
      <c r="E84" s="5">
        <f>'M=8'!M16</f>
        <v>2.2785508218120927</v>
      </c>
      <c r="F84" s="4">
        <f t="shared" si="5"/>
        <v>3.2439591998121487E-9</v>
      </c>
    </row>
    <row r="85" spans="1:6">
      <c r="A85" s="6">
        <f>'M=8'!A17</f>
        <v>8</v>
      </c>
      <c r="B85" s="7">
        <f>'M=8'!B17</f>
        <v>0.21249999999999999</v>
      </c>
      <c r="C85" s="12">
        <f t="shared" si="4"/>
        <v>0.4328913791019629</v>
      </c>
      <c r="D85" s="9">
        <f>'M=8'!L17</f>
        <v>3.8411709348553199E-9</v>
      </c>
      <c r="E85" s="5">
        <f>'M=8'!M17</f>
        <v>2.2772144898592095</v>
      </c>
      <c r="F85" s="4">
        <f t="shared" si="5"/>
        <v>3.5416730762115259E-9</v>
      </c>
    </row>
    <row r="86" spans="1:6">
      <c r="A86" s="6">
        <f>'M=8'!A18</f>
        <v>8</v>
      </c>
      <c r="B86" s="7">
        <f>'M=8'!B18</f>
        <v>0.22500000000000001</v>
      </c>
      <c r="C86" s="12">
        <f t="shared" si="4"/>
        <v>0.42276691407432682</v>
      </c>
      <c r="D86" s="9">
        <f>'M=8'!L18</f>
        <v>4.3871206726672446E-9</v>
      </c>
      <c r="E86" s="5">
        <f>'M=8'!M18</f>
        <v>2.2758280903559713</v>
      </c>
      <c r="F86" s="4">
        <f t="shared" si="5"/>
        <v>3.9689105596803287E-9</v>
      </c>
    </row>
    <row r="87" spans="1:6">
      <c r="A87" s="6">
        <f>'M=8'!A19</f>
        <v>8</v>
      </c>
      <c r="B87" s="7">
        <f>'M=8'!B19</f>
        <v>0.23749999999999999</v>
      </c>
      <c r="C87" s="12">
        <f t="shared" si="4"/>
        <v>0.41264244904669067</v>
      </c>
      <c r="D87" s="9">
        <f>'M=8'!L19</f>
        <v>5.1832041155246495E-9</v>
      </c>
      <c r="E87" s="5">
        <f>'M=8'!M19</f>
        <v>2.2743887324662748</v>
      </c>
      <c r="F87" s="4">
        <f t="shared" si="5"/>
        <v>4.5911708768490372E-9</v>
      </c>
    </row>
    <row r="88" spans="1:6">
      <c r="A88" s="6">
        <f>'M=8'!A20</f>
        <v>8</v>
      </c>
      <c r="B88" s="7">
        <f>'M=8'!B20</f>
        <v>0.25</v>
      </c>
      <c r="C88" s="12">
        <f t="shared" si="4"/>
        <v>0.40251798401905459</v>
      </c>
      <c r="D88" s="9">
        <f>'M=8'!L20</f>
        <v>6.3638872129519497E-9</v>
      </c>
      <c r="E88" s="5">
        <f>'M=8'!M20</f>
        <v>2.2728932121060459</v>
      </c>
      <c r="F88" s="4">
        <f t="shared" si="5"/>
        <v>5.5074287027835441E-9</v>
      </c>
    </row>
    <row r="89" spans="1:6">
      <c r="A89" s="6">
        <f>'M=8'!A21</f>
        <v>8</v>
      </c>
      <c r="B89" s="7">
        <f>'M=8'!B21</f>
        <v>0.26250000000000001</v>
      </c>
      <c r="C89" s="12">
        <f t="shared" si="4"/>
        <v>0.39239351899141856</v>
      </c>
      <c r="D89" s="9">
        <f>'M=8'!L21</f>
        <v>8.1404297299090693E-9</v>
      </c>
      <c r="E89" s="5">
        <f>'M=8'!M21</f>
        <v>2.2713380947845874</v>
      </c>
      <c r="F89" s="4">
        <f t="shared" si="5"/>
        <v>6.8678660953913047E-9</v>
      </c>
    </row>
    <row r="90" spans="1:6">
      <c r="A90" s="6">
        <f>'M=8'!A22</f>
        <v>8</v>
      </c>
      <c r="B90" s="7">
        <f>'M=8'!B22</f>
        <v>0.27500000000000002</v>
      </c>
      <c r="C90" s="12">
        <f t="shared" si="4"/>
        <v>0.38226905396378241</v>
      </c>
      <c r="D90" s="9">
        <f>'M=8'!L22</f>
        <v>1.08457297397279E-8</v>
      </c>
      <c r="E90" s="5">
        <f>'M=8'!M22</f>
        <v>2.2697194792135882</v>
      </c>
      <c r="F90" s="4">
        <f t="shared" si="5"/>
        <v>8.9002974251719059E-9</v>
      </c>
    </row>
    <row r="91" spans="1:6">
      <c r="A91" s="6">
        <f>'M=8'!A23</f>
        <v>8</v>
      </c>
      <c r="B91" s="7">
        <f>'M=8'!B23</f>
        <v>0.28749999999999998</v>
      </c>
      <c r="C91" s="12">
        <f t="shared" si="4"/>
        <v>0.37214458893614633</v>
      </c>
      <c r="D91" s="9">
        <f>'M=8'!L23</f>
        <v>1.5003739749712051E-8</v>
      </c>
      <c r="E91" s="5">
        <f>'M=8'!M23</f>
        <v>2.2680334197774257</v>
      </c>
      <c r="F91" s="4">
        <f t="shared" si="5"/>
        <v>1.1948498424595836E-8</v>
      </c>
    </row>
    <row r="92" spans="1:6">
      <c r="A92" s="6">
        <f>'M=8'!A24</f>
        <v>8</v>
      </c>
      <c r="B92" s="7">
        <f>'M=8'!B24</f>
        <v>0.3</v>
      </c>
      <c r="C92" s="12">
        <f t="shared" si="4"/>
        <v>0.36202012390851024</v>
      </c>
      <c r="D92" s="9">
        <f>'M=8'!L24</f>
        <v>2.1434073033419846E-8</v>
      </c>
      <c r="E92" s="5">
        <f>'M=8'!M24</f>
        <v>2.2662753579801249</v>
      </c>
      <c r="F92" s="4">
        <f t="shared" si="5"/>
        <v>1.6525474780791913E-8</v>
      </c>
    </row>
    <row r="93" spans="1:6">
      <c r="A93" s="6">
        <f>'M=8'!A25</f>
        <v>8</v>
      </c>
      <c r="B93" s="7">
        <f>'M=8'!B25</f>
        <v>0.3125</v>
      </c>
      <c r="C93" s="12">
        <f t="shared" si="4"/>
        <v>0.35189565888087415</v>
      </c>
      <c r="D93" s="9">
        <f>'M=8'!L25</f>
        <v>3.1406655601299753E-8</v>
      </c>
      <c r="E93" s="5">
        <f>'M=8'!M25</f>
        <v>2.2644404169863326</v>
      </c>
      <c r="F93" s="4">
        <f t="shared" si="5"/>
        <v>2.338519372282298E-8</v>
      </c>
    </row>
    <row r="94" spans="1:6">
      <c r="A94" s="6">
        <f>'M=8'!A26</f>
        <v>8</v>
      </c>
      <c r="B94" s="7">
        <f>'M=8'!B26</f>
        <v>0.32500000000000001</v>
      </c>
      <c r="C94" s="12">
        <f t="shared" si="4"/>
        <v>0.34177119385323801</v>
      </c>
      <c r="D94" s="9">
        <f>'M=8'!L26</f>
        <v>4.6864850532092646E-8</v>
      </c>
      <c r="E94" s="5">
        <f>'M=8'!M26</f>
        <v>2.2625230618472347</v>
      </c>
      <c r="F94" s="4">
        <f t="shared" si="5"/>
        <v>3.3615122425074564E-8</v>
      </c>
    </row>
    <row r="95" spans="1:6">
      <c r="A95" s="6">
        <f>'M=8'!A27</f>
        <v>8</v>
      </c>
      <c r="B95" s="7">
        <f>'M=8'!B27</f>
        <v>0.33750000000000002</v>
      </c>
      <c r="C95" s="12">
        <f t="shared" si="4"/>
        <v>0.33164672882560192</v>
      </c>
      <c r="D95" s="9">
        <f>'M=8'!L27</f>
        <v>7.0740744150052901E-8</v>
      </c>
      <c r="E95" s="5">
        <f>'M=8'!M27</f>
        <v>2.260517484658811</v>
      </c>
      <c r="F95" s="4">
        <f t="shared" si="5"/>
        <v>4.8750933637622593E-8</v>
      </c>
    </row>
    <row r="96" spans="1:6">
      <c r="A96" s="6">
        <f>'M=8'!A28</f>
        <v>8</v>
      </c>
      <c r="B96" s="7">
        <f>'M=8'!B28</f>
        <v>0.35</v>
      </c>
      <c r="C96" s="12">
        <f t="shared" si="4"/>
        <v>0.32152226379796589</v>
      </c>
      <c r="D96" s="9">
        <f>'M=8'!L28</f>
        <v>1.073917088805635E-7</v>
      </c>
      <c r="E96" s="5">
        <f>'M=8'!M28</f>
        <v>2.2584170939527808</v>
      </c>
      <c r="F96" s="4">
        <f t="shared" si="5"/>
        <v>7.0912460780088857E-8</v>
      </c>
    </row>
    <row r="97" spans="1:6">
      <c r="A97" s="6">
        <f>'M=8'!A29</f>
        <v>8</v>
      </c>
      <c r="B97" s="7">
        <f>'M=8'!B29</f>
        <v>0.36249999999999999</v>
      </c>
      <c r="C97" s="12">
        <f t="shared" si="4"/>
        <v>0.31139779877032975</v>
      </c>
      <c r="D97" s="9">
        <f>'M=8'!L29</f>
        <v>1.6319393935183701E-7</v>
      </c>
      <c r="E97" s="5">
        <f>'M=8'!M29</f>
        <v>2.256214561670669</v>
      </c>
      <c r="F97" s="4">
        <f t="shared" si="5"/>
        <v>1.0295723026866087E-7</v>
      </c>
    </row>
    <row r="98" spans="1:6">
      <c r="A98" s="6">
        <f>'M=8'!A30</f>
        <v>8</v>
      </c>
      <c r="B98" s="7">
        <f>'M=8'!B30</f>
        <v>0.375</v>
      </c>
      <c r="C98" s="12">
        <f t="shared" si="4"/>
        <v>0.30127333374269366</v>
      </c>
      <c r="D98" s="9">
        <f>'M=8'!L30</f>
        <v>2.4733497274803498E-7</v>
      </c>
      <c r="E98" s="5">
        <f>'M=8'!M30</f>
        <v>2.2539019840451067</v>
      </c>
      <c r="F98" s="4">
        <f t="shared" si="5"/>
        <v>1.4864358513132949E-7</v>
      </c>
    </row>
    <row r="99" spans="1:6">
      <c r="A99" s="6">
        <f>'M=8'!A31</f>
        <v>8</v>
      </c>
      <c r="B99" s="7">
        <f>'M=8'!B31</f>
        <v>0.38750000000000001</v>
      </c>
      <c r="C99" s="12">
        <f t="shared" si="4"/>
        <v>0.29114886871505757</v>
      </c>
      <c r="D99" s="9">
        <f>'M=8'!L31</f>
        <v>3.7285533942205751E-7</v>
      </c>
      <c r="E99" s="5">
        <f>'M=8'!M31</f>
        <v>2.2514704366768417</v>
      </c>
      <c r="F99" s="4">
        <f t="shared" si="5"/>
        <v>2.127910867892386E-7</v>
      </c>
    </row>
    <row r="100" spans="1:6">
      <c r="A100" s="6">
        <f>'M=8'!A32</f>
        <v>8</v>
      </c>
      <c r="B100" s="7">
        <f>'M=8'!B32</f>
        <v>0.4</v>
      </c>
      <c r="C100" s="12">
        <f t="shared" si="4"/>
        <v>0.28102440368742143</v>
      </c>
      <c r="D100" s="9">
        <f>'M=8'!L32</f>
        <v>5.5799732305809198E-7</v>
      </c>
      <c r="E100" s="5">
        <f>'M=8'!M32</f>
        <v>2.248910261627671</v>
      </c>
      <c r="F100" s="4">
        <f t="shared" si="5"/>
        <v>3.014205194642309E-7</v>
      </c>
    </row>
    <row r="101" spans="1:6">
      <c r="A101" s="6">
        <f>'M=8'!A33</f>
        <v>8</v>
      </c>
      <c r="B101" s="7">
        <f>'M=8'!B33</f>
        <v>0.41249999999999998</v>
      </c>
      <c r="C101" s="12">
        <f t="shared" si="4"/>
        <v>0.2708999386597854</v>
      </c>
      <c r="D101" s="9">
        <f>'M=8'!L33</f>
        <v>8.2793004812837038E-7</v>
      </c>
      <c r="E101" s="5">
        <f>'M=8'!M33</f>
        <v>2.2462105498229934</v>
      </c>
      <c r="F101" s="4">
        <f t="shared" si="5"/>
        <v>4.2185135521197188E-7</v>
      </c>
    </row>
    <row r="102" spans="1:6">
      <c r="A102" s="6">
        <f>'M=8'!A34</f>
        <v>8</v>
      </c>
      <c r="B102" s="7">
        <f>'M=8'!B34</f>
        <v>0.42499999999999999</v>
      </c>
      <c r="C102" s="12">
        <f t="shared" si="4"/>
        <v>0.26077547363214931</v>
      </c>
      <c r="D102" s="9">
        <f>'M=8'!L34</f>
        <v>1.2169237147452101E-6</v>
      </c>
      <c r="E102" s="5">
        <f>'M=8'!M34</f>
        <v>2.243359442286164</v>
      </c>
      <c r="F102" s="4">
        <f t="shared" si="5"/>
        <v>5.8272624029081071E-7</v>
      </c>
    </row>
    <row r="104" spans="1:6">
      <c r="A104" s="6">
        <f>'M=9'!A2</f>
        <v>9</v>
      </c>
      <c r="B104" s="7">
        <f>'M=9'!B2</f>
        <v>2.5000000000000001E-2</v>
      </c>
      <c r="C104" s="12">
        <f t="shared" ref="C104:C136" si="6">((B104/2)-(1+$H$1)*SIN(PI()/A104)+$H$1)/(SIN(PI()/A104)-1)</f>
        <v>0.48589870267347945</v>
      </c>
      <c r="D104" s="9">
        <f>'M=9'!L2</f>
        <v>2.1087537416493149E-9</v>
      </c>
      <c r="E104" s="5">
        <f>'M=9'!M2</f>
        <v>2.3064648982361207</v>
      </c>
      <c r="F104" s="4">
        <f t="shared" ref="F104:F136" si="7">$D104*(SIN($C104*PI()*$E104/$H$2))^2</f>
        <v>2.0848205684878002E-9</v>
      </c>
    </row>
    <row r="105" spans="1:6">
      <c r="A105" s="6">
        <f>'M=9'!A3</f>
        <v>9</v>
      </c>
      <c r="B105" s="7">
        <f>'M=9'!B3</f>
        <v>3.7499999999999999E-2</v>
      </c>
      <c r="C105" s="12">
        <f t="shared" si="6"/>
        <v>0.47639993164484989</v>
      </c>
      <c r="D105" s="9">
        <f>'M=9'!L3</f>
        <v>2.1671155919657652E-9</v>
      </c>
      <c r="E105" s="5">
        <f>'M=9'!M3</f>
        <v>2.3055653931226456</v>
      </c>
      <c r="F105" s="4">
        <f t="shared" si="7"/>
        <v>2.1273275448476553E-9</v>
      </c>
    </row>
    <row r="106" spans="1:6">
      <c r="A106" s="6">
        <f>'M=9'!A4</f>
        <v>9</v>
      </c>
      <c r="B106" s="7">
        <f>'M=9'!B4</f>
        <v>0.05</v>
      </c>
      <c r="C106" s="12">
        <f t="shared" si="6"/>
        <v>0.46690116061622022</v>
      </c>
      <c r="D106" s="9">
        <f>'M=9'!L4</f>
        <v>2.2335085741054348E-9</v>
      </c>
      <c r="E106" s="5">
        <f>'M=9'!M4</f>
        <v>2.3046368953362513</v>
      </c>
      <c r="F106" s="4">
        <f t="shared" si="7"/>
        <v>2.1731840019285081E-9</v>
      </c>
    </row>
    <row r="107" spans="1:6">
      <c r="A107" s="6">
        <f>'M=9'!A5</f>
        <v>9</v>
      </c>
      <c r="B107" s="7">
        <f>'M=9'!B5</f>
        <v>6.25E-2</v>
      </c>
      <c r="C107" s="12">
        <f t="shared" si="6"/>
        <v>0.45740238958759066</v>
      </c>
      <c r="D107" s="9">
        <f>'M=9'!L5</f>
        <v>2.3087121750791697E-9</v>
      </c>
      <c r="E107" s="5">
        <f>'M=9'!M5</f>
        <v>2.3036778577864698</v>
      </c>
      <c r="F107" s="4">
        <f t="shared" si="7"/>
        <v>2.2226755106697413E-9</v>
      </c>
    </row>
    <row r="108" spans="1:6">
      <c r="A108" s="6">
        <f>'M=9'!A6</f>
        <v>9</v>
      </c>
      <c r="B108" s="7">
        <f>'M=9'!B6</f>
        <v>7.4999999999999997E-2</v>
      </c>
      <c r="C108" s="12">
        <f t="shared" si="6"/>
        <v>0.4479036185589611</v>
      </c>
      <c r="D108" s="9">
        <f>'M=9'!L6</f>
        <v>2.3941660303348097E-9</v>
      </c>
      <c r="E108" s="5">
        <f>'M=9'!M6</f>
        <v>2.3026867942226481</v>
      </c>
      <c r="F108" s="4">
        <f t="shared" si="7"/>
        <v>2.2766227445310809E-9</v>
      </c>
    </row>
    <row r="109" spans="1:6">
      <c r="A109" s="6">
        <f>'M=9'!A7</f>
        <v>9</v>
      </c>
      <c r="B109" s="7">
        <f>'M=9'!B7</f>
        <v>8.7499999999999994E-2</v>
      </c>
      <c r="C109" s="12">
        <f t="shared" si="6"/>
        <v>0.43840484753033143</v>
      </c>
      <c r="D109" s="9">
        <f>'M=9'!L7</f>
        <v>2.491575395453975E-9</v>
      </c>
      <c r="E109" s="5">
        <f>'M=9'!M7</f>
        <v>2.3016619449763396</v>
      </c>
      <c r="F109" s="4">
        <f t="shared" si="7"/>
        <v>2.335960004297218E-9</v>
      </c>
    </row>
    <row r="110" spans="1:6">
      <c r="A110" s="6">
        <f>'M=9'!A8</f>
        <v>9</v>
      </c>
      <c r="B110" s="7">
        <f>'M=9'!B8</f>
        <v>0.1</v>
      </c>
      <c r="C110" s="12">
        <f t="shared" si="6"/>
        <v>0.42890607650170187</v>
      </c>
      <c r="D110" s="9">
        <f>'M=9'!L8</f>
        <v>2.6032169687972699E-9</v>
      </c>
      <c r="E110" s="5">
        <f>'M=9'!M8</f>
        <v>2.3006014221626274</v>
      </c>
      <c r="F110" s="4">
        <f t="shared" si="7"/>
        <v>2.4019818650151316E-9</v>
      </c>
    </row>
    <row r="111" spans="1:6">
      <c r="A111" s="6">
        <f>'M=9'!A9</f>
        <v>9</v>
      </c>
      <c r="B111" s="7">
        <f>'M=9'!B9</f>
        <v>0.1125</v>
      </c>
      <c r="C111" s="12">
        <f t="shared" si="6"/>
        <v>0.4194073054730722</v>
      </c>
      <c r="D111" s="9">
        <f>'M=9'!L9</f>
        <v>2.7321430522764248E-9</v>
      </c>
      <c r="E111" s="5">
        <f>'M=9'!M9</f>
        <v>2.2995034646861443</v>
      </c>
      <c r="F111" s="4">
        <f t="shared" si="7"/>
        <v>2.476464312659958E-9</v>
      </c>
    </row>
    <row r="112" spans="1:6">
      <c r="A112" s="6">
        <f>'M=9'!A10</f>
        <v>9</v>
      </c>
      <c r="B112" s="7">
        <f>'M=9'!B10</f>
        <v>0.125</v>
      </c>
      <c r="C112" s="12">
        <f t="shared" si="6"/>
        <v>0.40990853444444264</v>
      </c>
      <c r="D112" s="9">
        <f>'M=9'!L10</f>
        <v>2.8835470468579151E-9</v>
      </c>
      <c r="E112" s="5">
        <f>'M=9'!M10</f>
        <v>2.2983659347065135</v>
      </c>
      <c r="F112" s="4">
        <f t="shared" si="7"/>
        <v>2.5627865692859163E-9</v>
      </c>
    </row>
    <row r="113" spans="1:6">
      <c r="A113" s="6">
        <f>'M=9'!A11</f>
        <v>9</v>
      </c>
      <c r="B113" s="7">
        <f>'M=9'!B11</f>
        <v>0.13750000000000001</v>
      </c>
      <c r="C113" s="12">
        <f t="shared" si="6"/>
        <v>0.40040976341581297</v>
      </c>
      <c r="D113" s="9">
        <f>'M=9'!L11</f>
        <v>3.0653437615906E-9</v>
      </c>
      <c r="E113" s="5">
        <f>'M=9'!M11</f>
        <v>2.2971865662375452</v>
      </c>
      <c r="F113" s="4">
        <f t="shared" si="7"/>
        <v>2.6662032211516555E-9</v>
      </c>
    </row>
    <row r="114" spans="1:6">
      <c r="A114" s="6">
        <f>'M=9'!A12</f>
        <v>9</v>
      </c>
      <c r="B114" s="7">
        <f>'M=9'!B12</f>
        <v>0.15</v>
      </c>
      <c r="C114" s="12">
        <f t="shared" si="6"/>
        <v>0.39091099238718341</v>
      </c>
      <c r="D114" s="9">
        <f>'M=9'!L12</f>
        <v>3.2905938516107145E-9</v>
      </c>
      <c r="E114" s="5">
        <f>'M=9'!M12</f>
        <v>2.2959630477982245</v>
      </c>
      <c r="F114" s="4">
        <f t="shared" si="7"/>
        <v>2.7955772253355271E-9</v>
      </c>
    </row>
    <row r="115" spans="1:6">
      <c r="A115" s="6">
        <f>'M=9'!A13</f>
        <v>9</v>
      </c>
      <c r="B115" s="7">
        <f>'M=9'!B13</f>
        <v>0.16250000000000001</v>
      </c>
      <c r="C115" s="12">
        <f t="shared" si="6"/>
        <v>0.38141222135855385</v>
      </c>
      <c r="D115" s="9">
        <f>'M=9'!L13</f>
        <v>3.5802227704340647E-9</v>
      </c>
      <c r="E115" s="5">
        <f>'M=9'!M13</f>
        <v>2.2946927543106024</v>
      </c>
      <c r="F115" s="4">
        <f t="shared" si="7"/>
        <v>2.9650050284619055E-9</v>
      </c>
    </row>
    <row r="116" spans="1:6">
      <c r="A116" s="6">
        <f>'M=9'!A14</f>
        <v>9</v>
      </c>
      <c r="B116" s="7">
        <f>'M=9'!B14</f>
        <v>0.17499999999999999</v>
      </c>
      <c r="C116" s="12">
        <f t="shared" si="6"/>
        <v>0.37191345032992423</v>
      </c>
      <c r="D116" s="9">
        <f>'M=9'!L14</f>
        <v>3.9677072500428849E-9</v>
      </c>
      <c r="E116" s="5">
        <f>'M=9'!M14</f>
        <v>2.2933728981920227</v>
      </c>
      <c r="F116" s="4">
        <f t="shared" si="7"/>
        <v>3.1965873493013128E-9</v>
      </c>
    </row>
    <row r="117" spans="1:6">
      <c r="A117" s="6">
        <f>'M=9'!A15</f>
        <v>9</v>
      </c>
      <c r="B117" s="7">
        <f>'M=9'!B15</f>
        <v>0.1875</v>
      </c>
      <c r="C117" s="12">
        <f t="shared" si="6"/>
        <v>0.36241467930129462</v>
      </c>
      <c r="D117" s="9">
        <f>'M=9'!L15</f>
        <v>4.5065074126573841E-9</v>
      </c>
      <c r="E117" s="5">
        <f>'M=9'!M15</f>
        <v>2.2920004149885518</v>
      </c>
      <c r="F117" s="4">
        <f t="shared" si="7"/>
        <v>3.5245853093772543E-9</v>
      </c>
    </row>
    <row r="118" spans="1:6">
      <c r="A118" s="6">
        <f>'M=9'!A16</f>
        <v>9</v>
      </c>
      <c r="B118" s="7">
        <f>'M=9'!B16</f>
        <v>0.2</v>
      </c>
      <c r="C118" s="12">
        <f t="shared" si="6"/>
        <v>0.352915908272665</v>
      </c>
      <c r="D118" s="9">
        <f>'M=9'!L16</f>
        <v>5.2817095902559801E-9</v>
      </c>
      <c r="E118" s="5">
        <f>'M=9'!M16</f>
        <v>2.2905720960523928</v>
      </c>
      <c r="F118" s="4">
        <f t="shared" si="7"/>
        <v>4.0015322030191776E-9</v>
      </c>
    </row>
    <row r="119" spans="1:6">
      <c r="A119" s="6">
        <f>'M=9'!A17</f>
        <v>9</v>
      </c>
      <c r="B119" s="7">
        <f>'M=9'!B17</f>
        <v>0.21249999999999999</v>
      </c>
      <c r="C119" s="12">
        <f t="shared" si="6"/>
        <v>0.34341713724403539</v>
      </c>
      <c r="D119" s="9">
        <f>'M=9'!L17</f>
        <v>6.4288983399410651E-9</v>
      </c>
      <c r="E119" s="5">
        <f>'M=9'!M17</f>
        <v>2.2890842536379328</v>
      </c>
      <c r="F119" s="4">
        <f t="shared" si="7"/>
        <v>4.7076667974877817E-9</v>
      </c>
    </row>
    <row r="120" spans="1:6">
      <c r="A120" s="6">
        <f>'M=9'!A18</f>
        <v>9</v>
      </c>
      <c r="B120" s="7">
        <f>'M=9'!B18</f>
        <v>0.22500000000000001</v>
      </c>
      <c r="C120" s="12">
        <f t="shared" si="6"/>
        <v>0.33391836621540577</v>
      </c>
      <c r="D120" s="9">
        <f>'M=9'!L18</f>
        <v>8.1674542803976613E-9</v>
      </c>
      <c r="E120" s="5">
        <f>'M=9'!M18</f>
        <v>2.2875330201304167</v>
      </c>
      <c r="F120" s="4">
        <f t="shared" si="7"/>
        <v>5.767323251705563E-9</v>
      </c>
    </row>
    <row r="121" spans="1:6">
      <c r="A121" s="6">
        <f>'M=9'!A19</f>
        <v>9</v>
      </c>
      <c r="B121" s="7">
        <f>'M=9'!B19</f>
        <v>0.23749999999999999</v>
      </c>
      <c r="C121" s="12">
        <f t="shared" si="6"/>
        <v>0.32441959518677616</v>
      </c>
      <c r="D121" s="9">
        <f>'M=9'!L19</f>
        <v>1.085211272173415E-8</v>
      </c>
      <c r="E121" s="5">
        <f>'M=9'!M19</f>
        <v>2.2859141908362446</v>
      </c>
      <c r="F121" s="4">
        <f t="shared" si="7"/>
        <v>7.3720034504048239E-9</v>
      </c>
    </row>
    <row r="122" spans="1:6">
      <c r="A122" s="6">
        <f>'M=9'!A20</f>
        <v>9</v>
      </c>
      <c r="B122" s="7">
        <f>'M=9'!B20</f>
        <v>0.25</v>
      </c>
      <c r="C122" s="12">
        <f t="shared" si="6"/>
        <v>0.31492082415814654</v>
      </c>
      <c r="D122" s="9">
        <f>'M=9'!L20</f>
        <v>1.505835176789685E-8</v>
      </c>
      <c r="E122" s="5">
        <f>'M=9'!M20</f>
        <v>2.2842229630938671</v>
      </c>
      <c r="F122" s="4">
        <f t="shared" si="7"/>
        <v>9.8165275722104615E-9</v>
      </c>
    </row>
    <row r="123" spans="1:6">
      <c r="A123" s="6">
        <f>'M=9'!A21</f>
        <v>9</v>
      </c>
      <c r="B123" s="7">
        <f>'M=9'!B21</f>
        <v>0.26250000000000001</v>
      </c>
      <c r="C123" s="12">
        <f t="shared" si="6"/>
        <v>0.30542205312951692</v>
      </c>
      <c r="D123" s="9">
        <f>'M=9'!L21</f>
        <v>2.1716146515437251E-8</v>
      </c>
      <c r="E123" s="5">
        <f>'M=9'!M21</f>
        <v>2.2824542025086463</v>
      </c>
      <c r="F123" s="4">
        <f t="shared" si="7"/>
        <v>1.3550463837192591E-8</v>
      </c>
    </row>
    <row r="124" spans="1:6">
      <c r="A124" s="6">
        <f>'M=9'!A22</f>
        <v>9</v>
      </c>
      <c r="B124" s="7">
        <f>'M=9'!B22</f>
        <v>0.27500000000000002</v>
      </c>
      <c r="C124" s="12">
        <f t="shared" si="6"/>
        <v>0.29592328210088731</v>
      </c>
      <c r="D124" s="9">
        <f>'M=9'!L22</f>
        <v>3.2315058265824648E-8</v>
      </c>
      <c r="E124" s="5">
        <f>'M=9'!M22</f>
        <v>2.2806022901963074</v>
      </c>
      <c r="F124" s="4">
        <f t="shared" si="7"/>
        <v>1.9248658822348382E-8</v>
      </c>
    </row>
    <row r="125" spans="1:6">
      <c r="A125" s="6">
        <f>'M=9'!A23</f>
        <v>9</v>
      </c>
      <c r="B125" s="7">
        <f>'M=9'!B23</f>
        <v>0.28749999999999998</v>
      </c>
      <c r="C125" s="12">
        <f t="shared" si="6"/>
        <v>0.28642451107225775</v>
      </c>
      <c r="D125" s="9">
        <f>'M=9'!L23</f>
        <v>4.9210904417557894E-8</v>
      </c>
      <c r="E125" s="5">
        <f>'M=9'!M23</f>
        <v>2.2786609520203633</v>
      </c>
      <c r="F125" s="4">
        <f t="shared" si="7"/>
        <v>2.7903607065233859E-8</v>
      </c>
    </row>
    <row r="126" spans="1:6">
      <c r="A126" s="6">
        <f>'M=9'!A24</f>
        <v>9</v>
      </c>
      <c r="B126" s="7">
        <f>'M=9'!B24</f>
        <v>0.3</v>
      </c>
      <c r="C126" s="12">
        <f t="shared" si="6"/>
        <v>0.27692574004362813</v>
      </c>
      <c r="D126" s="9">
        <f>'M=9'!L24</f>
        <v>7.6073266774538396E-8</v>
      </c>
      <c r="E126" s="5">
        <f>'M=9'!M24</f>
        <v>2.2766229383442771</v>
      </c>
      <c r="F126" s="4">
        <f t="shared" si="7"/>
        <v>4.0940576506971811E-8</v>
      </c>
    </row>
    <row r="127" spans="1:6">
      <c r="A127" s="6">
        <f>'M=9'!A25</f>
        <v>9</v>
      </c>
      <c r="B127" s="7">
        <f>'M=9'!B25</f>
        <v>0.3125</v>
      </c>
      <c r="C127" s="12">
        <f t="shared" si="6"/>
        <v>0.26742696901499852</v>
      </c>
      <c r="D127" s="9">
        <f>'M=9'!L25</f>
        <v>1.185214712740365E-7</v>
      </c>
      <c r="E127" s="5">
        <f>'M=9'!M25</f>
        <v>2.2744809548309681</v>
      </c>
      <c r="F127" s="4">
        <f t="shared" si="7"/>
        <v>6.0352425386141095E-8</v>
      </c>
    </row>
    <row r="128" spans="1:6">
      <c r="A128" s="6">
        <f>'M=9'!A26</f>
        <v>9</v>
      </c>
      <c r="B128" s="7">
        <f>'M=9'!B26</f>
        <v>0.32500000000000001</v>
      </c>
      <c r="C128" s="12">
        <f t="shared" si="6"/>
        <v>0.2579281979863689</v>
      </c>
      <c r="D128" s="9">
        <f>'M=9'!L26</f>
        <v>1.85013702785564E-7</v>
      </c>
      <c r="E128" s="5">
        <f>'M=9'!M26</f>
        <v>2.272226212792464</v>
      </c>
      <c r="F128" s="4">
        <f t="shared" si="7"/>
        <v>8.8849686875350599E-8</v>
      </c>
    </row>
    <row r="129" spans="1:6">
      <c r="A129" s="6">
        <f>'M=9'!A27</f>
        <v>9</v>
      </c>
      <c r="B129" s="7">
        <f>'M=9'!B27</f>
        <v>0.33750000000000002</v>
      </c>
      <c r="C129" s="12">
        <f t="shared" si="6"/>
        <v>0.24842942695773929</v>
      </c>
      <c r="D129" s="9">
        <f>'M=9'!L27</f>
        <v>2.880567282292655E-7</v>
      </c>
      <c r="E129" s="5">
        <f>'M=9'!M27</f>
        <v>2.2698491156658571</v>
      </c>
      <c r="F129" s="4">
        <f t="shared" si="7"/>
        <v>1.3001085698651282E-7</v>
      </c>
    </row>
    <row r="130" spans="1:6">
      <c r="A130" s="6">
        <f>'M=9'!A28</f>
        <v>9</v>
      </c>
      <c r="B130" s="7">
        <f>'M=9'!B28</f>
        <v>0.35</v>
      </c>
      <c r="C130" s="12">
        <f t="shared" si="6"/>
        <v>0.23893065592910973</v>
      </c>
      <c r="D130" s="9">
        <f>'M=9'!L28</f>
        <v>4.4583538680567298E-7</v>
      </c>
      <c r="E130" s="5">
        <f>'M=9'!M28</f>
        <v>2.2673391458659977</v>
      </c>
      <c r="F130" s="4">
        <f t="shared" si="7"/>
        <v>1.8842027023382685E-7</v>
      </c>
    </row>
    <row r="131" spans="1:6">
      <c r="A131" s="6">
        <f>'M=9'!A29</f>
        <v>9</v>
      </c>
      <c r="B131" s="7">
        <f>'M=9'!B29</f>
        <v>0.36249999999999999</v>
      </c>
      <c r="C131" s="12">
        <f t="shared" si="6"/>
        <v>0.22943188490048011</v>
      </c>
      <c r="D131" s="9">
        <f>'M=9'!L29</f>
        <v>6.8435319589502891E-7</v>
      </c>
      <c r="E131" s="5">
        <f>'M=9'!M29</f>
        <v>2.2646843228363323</v>
      </c>
      <c r="F131" s="4">
        <f t="shared" si="7"/>
        <v>2.6976245155052049E-7</v>
      </c>
    </row>
    <row r="132" spans="1:6">
      <c r="A132" s="6">
        <f>'M=9'!A30</f>
        <v>9</v>
      </c>
      <c r="B132" s="7">
        <f>'M=9'!B30</f>
        <v>0.375</v>
      </c>
      <c r="C132" s="12">
        <f t="shared" si="6"/>
        <v>0.21993311387185049</v>
      </c>
      <c r="D132" s="9">
        <f>'M=9'!L30</f>
        <v>1.0402220470385849E-6</v>
      </c>
      <c r="E132" s="5">
        <f>'M=9'!M30</f>
        <v>2.261871537696134</v>
      </c>
      <c r="F132" s="4">
        <f t="shared" si="7"/>
        <v>3.8084918366690718E-7</v>
      </c>
    </row>
    <row r="133" spans="1:6">
      <c r="A133" s="6">
        <f>'M=9'!A31</f>
        <v>9</v>
      </c>
      <c r="B133" s="7">
        <f>'M=9'!B31</f>
        <v>0.38750000000000001</v>
      </c>
      <c r="C133" s="12">
        <f t="shared" si="6"/>
        <v>0.21043434284322088</v>
      </c>
      <c r="D133" s="9">
        <f>'M=9'!L31</f>
        <v>1.5642411949619901E-6</v>
      </c>
      <c r="E133" s="5">
        <f>'M=9'!M31</f>
        <v>2.2588859819303688</v>
      </c>
      <c r="F133" s="4">
        <f t="shared" si="7"/>
        <v>5.2954023885420968E-7</v>
      </c>
    </row>
    <row r="134" spans="1:6">
      <c r="A134" s="6">
        <f>'M=9'!A32</f>
        <v>9</v>
      </c>
      <c r="B134" s="7">
        <f>'M=9'!B32</f>
        <v>0.4</v>
      </c>
      <c r="C134" s="12">
        <f t="shared" si="6"/>
        <v>0.20093557181459126</v>
      </c>
      <c r="D134" s="9">
        <f>'M=9'!L32</f>
        <v>2.3259087798774446E-6</v>
      </c>
      <c r="E134" s="5">
        <f>'M=9'!M32</f>
        <v>2.2557113057661904</v>
      </c>
      <c r="F134" s="4">
        <f t="shared" si="7"/>
        <v>7.2451024075049797E-7</v>
      </c>
    </row>
    <row r="135" spans="1:6">
      <c r="A135" s="6">
        <f>'M=9'!A33</f>
        <v>9</v>
      </c>
      <c r="B135" s="7">
        <f>'M=9'!B33</f>
        <v>0.41249999999999998</v>
      </c>
      <c r="C135" s="12">
        <f t="shared" si="6"/>
        <v>0.19143680078596167</v>
      </c>
      <c r="D135" s="9">
        <f>'M=9'!L33</f>
        <v>3.4191906513317098E-6</v>
      </c>
      <c r="E135" s="5">
        <f>'M=9'!M33</f>
        <v>2.252329259686995</v>
      </c>
      <c r="F135" s="4">
        <f t="shared" si="7"/>
        <v>9.7486225717499888E-7</v>
      </c>
    </row>
    <row r="136" spans="1:6">
      <c r="A136" s="6">
        <f>'M=9'!A34</f>
        <v>9</v>
      </c>
      <c r="B136" s="7">
        <f>'M=9'!B34</f>
        <v>0.42499999999999999</v>
      </c>
      <c r="C136" s="12">
        <f t="shared" si="6"/>
        <v>0.18193802975733206</v>
      </c>
      <c r="D136" s="9">
        <f>'M=9'!L34</f>
        <v>4.969452488044975E-6</v>
      </c>
      <c r="E136" s="5">
        <f>'M=9'!M34</f>
        <v>2.248719477695337</v>
      </c>
      <c r="F136" s="4">
        <f t="shared" si="7"/>
        <v>1.2894485373052047E-6</v>
      </c>
    </row>
    <row r="138" spans="1:6">
      <c r="A138" s="6">
        <f>'M=10'!A2</f>
        <v>10</v>
      </c>
      <c r="B138" s="7">
        <f>'M=10'!B2</f>
        <v>2.5000000000000001E-2</v>
      </c>
      <c r="C138" s="12">
        <f t="shared" ref="C138:C162" si="8">((B138/2)-(1+$H$1)*SIN(PI()/A138)+$H$1)/(SIN(PI()/A138)-1)</f>
        <v>0.41421630570620988</v>
      </c>
      <c r="D138" s="9">
        <f>'M=10'!L2</f>
        <v>2.2534943328934802E-9</v>
      </c>
      <c r="E138" s="5">
        <f>'M=10'!M2</f>
        <v>2.3170153619824241</v>
      </c>
      <c r="F138" s="4">
        <f t="shared" ref="F138:F162" si="9">$D138*(SIN($C138*PI()*$E138/$H$2))^2</f>
        <v>2.0345096176620222E-9</v>
      </c>
    </row>
    <row r="139" spans="1:6">
      <c r="A139" s="6">
        <f>'M=10'!A3</f>
        <v>10</v>
      </c>
      <c r="B139" s="7">
        <f>'M=10'!B3</f>
        <v>3.7499999999999999E-2</v>
      </c>
      <c r="C139" s="12">
        <f t="shared" si="8"/>
        <v>0.40517122073433515</v>
      </c>
      <c r="D139" s="9">
        <f>'M=10'!L3</f>
        <v>2.358321841659075E-9</v>
      </c>
      <c r="E139" s="5">
        <f>'M=10'!M3</f>
        <v>2.3160793456559974</v>
      </c>
      <c r="F139" s="4">
        <f t="shared" si="9"/>
        <v>2.0887535552406935E-9</v>
      </c>
    </row>
    <row r="140" spans="1:6">
      <c r="A140" s="6">
        <f>'M=10'!A4</f>
        <v>10</v>
      </c>
      <c r="B140" s="7">
        <f>'M=10'!B4</f>
        <v>0.05</v>
      </c>
      <c r="C140" s="12">
        <f t="shared" si="8"/>
        <v>0.39612613576246036</v>
      </c>
      <c r="D140" s="9">
        <f>'M=10'!L4</f>
        <v>2.4778602384518949E-9</v>
      </c>
      <c r="E140" s="5">
        <f>'M=10'!M4</f>
        <v>2.3151077479915179</v>
      </c>
      <c r="F140" s="4">
        <f t="shared" si="9"/>
        <v>2.1492204557908155E-9</v>
      </c>
    </row>
    <row r="141" spans="1:6">
      <c r="A141" s="6">
        <f>'M=10'!A5</f>
        <v>10</v>
      </c>
      <c r="B141" s="7">
        <f>'M=10'!B5</f>
        <v>6.25E-2</v>
      </c>
      <c r="C141" s="12">
        <f t="shared" si="8"/>
        <v>0.38708105079058569</v>
      </c>
      <c r="D141" s="9">
        <f>'M=10'!L5</f>
        <v>2.6102406306611551E-9</v>
      </c>
      <c r="E141" s="5">
        <f>'M=10'!M5</f>
        <v>2.3141016509782064</v>
      </c>
      <c r="F141" s="4">
        <f t="shared" si="9"/>
        <v>2.2132413773105513E-9</v>
      </c>
    </row>
    <row r="142" spans="1:6">
      <c r="A142" s="6">
        <f>'M=10'!A6</f>
        <v>10</v>
      </c>
      <c r="B142" s="7">
        <f>'M=10'!B6</f>
        <v>7.4999999999999997E-2</v>
      </c>
      <c r="C142" s="12">
        <f t="shared" si="8"/>
        <v>0.37803596581871096</v>
      </c>
      <c r="D142" s="9">
        <f>'M=10'!L6</f>
        <v>2.7639889149270798E-9</v>
      </c>
      <c r="E142" s="5">
        <f>'M=10'!M6</f>
        <v>2.3130592991308325</v>
      </c>
      <c r="F142" s="4">
        <f t="shared" si="9"/>
        <v>2.2868380290916842E-9</v>
      </c>
    </row>
    <row r="143" spans="1:6">
      <c r="A143" s="6">
        <f>'M=10'!A7</f>
        <v>10</v>
      </c>
      <c r="B143" s="7">
        <f>'M=10'!B7</f>
        <v>8.7499999999999994E-2</v>
      </c>
      <c r="C143" s="12">
        <f t="shared" si="8"/>
        <v>0.36899088084683618</v>
      </c>
      <c r="D143" s="9">
        <f>'M=10'!L7</f>
        <v>2.9319934225370649E-9</v>
      </c>
      <c r="E143" s="5">
        <f>'M=10'!M7</f>
        <v>2.311976269713361</v>
      </c>
      <c r="F143" s="4">
        <f t="shared" si="9"/>
        <v>2.3626542401662809E-9</v>
      </c>
    </row>
    <row r="144" spans="1:6">
      <c r="A144" s="6">
        <f>'M=10'!A8</f>
        <v>10</v>
      </c>
      <c r="B144" s="7">
        <f>'M=10'!B8</f>
        <v>0.1</v>
      </c>
      <c r="C144" s="12">
        <f t="shared" si="8"/>
        <v>0.35994579587496145</v>
      </c>
      <c r="D144" s="9">
        <f>'M=10'!L8</f>
        <v>3.1309337456532647E-9</v>
      </c>
      <c r="E144" s="5">
        <f>'M=10'!M8</f>
        <v>2.3108528590906023</v>
      </c>
      <c r="F144" s="4">
        <f t="shared" si="9"/>
        <v>2.4525377093988012E-9</v>
      </c>
    </row>
    <row r="145" spans="1:6">
      <c r="A145" s="6">
        <f>'M=10'!A9</f>
        <v>10</v>
      </c>
      <c r="B145" s="7">
        <f>'M=10'!B9</f>
        <v>0.1125</v>
      </c>
      <c r="C145" s="12">
        <f t="shared" si="8"/>
        <v>0.35090071090308667</v>
      </c>
      <c r="D145" s="9">
        <f>'M=10'!L9</f>
        <v>3.3651248244972946E-9</v>
      </c>
      <c r="E145" s="5">
        <f>'M=10'!M9</f>
        <v>2.3096854448057931</v>
      </c>
      <c r="F145" s="4">
        <f t="shared" si="9"/>
        <v>2.5573529636491375E-9</v>
      </c>
    </row>
    <row r="146" spans="1:6">
      <c r="A146" s="6">
        <f>'M=10'!A10</f>
        <v>10</v>
      </c>
      <c r="B146" s="7">
        <f>'M=10'!B10</f>
        <v>0.125</v>
      </c>
      <c r="C146" s="12">
        <f t="shared" si="8"/>
        <v>0.34185562593121199</v>
      </c>
      <c r="D146" s="9">
        <f>'M=10'!L10</f>
        <v>3.6486103098598097E-9</v>
      </c>
      <c r="E146" s="5">
        <f>'M=10'!M10</f>
        <v>2.3084717574169415</v>
      </c>
      <c r="F146" s="4">
        <f t="shared" si="9"/>
        <v>2.6846157450884899E-9</v>
      </c>
    </row>
    <row r="147" spans="1:6">
      <c r="A147" s="6">
        <f>'M=10'!A11</f>
        <v>10</v>
      </c>
      <c r="B147" s="7">
        <f>'M=10'!B11</f>
        <v>0.13750000000000001</v>
      </c>
      <c r="C147" s="12">
        <f t="shared" si="8"/>
        <v>0.33281054095933726</v>
      </c>
      <c r="D147" s="9">
        <f>'M=10'!L11</f>
        <v>4.00409475770207E-9</v>
      </c>
      <c r="E147" s="5">
        <f>'M=10'!M11</f>
        <v>2.3072087169032556</v>
      </c>
      <c r="F147" s="4">
        <f t="shared" si="9"/>
        <v>2.8465142911653769E-9</v>
      </c>
    </row>
    <row r="148" spans="1:6">
      <c r="A148" s="6">
        <f>'M=10'!A12</f>
        <v>10</v>
      </c>
      <c r="B148" s="7">
        <f>'M=10'!B12</f>
        <v>0.15</v>
      </c>
      <c r="C148" s="12">
        <f t="shared" si="8"/>
        <v>0.32376545598746248</v>
      </c>
      <c r="D148" s="9">
        <f>'M=10'!L12</f>
        <v>4.4697990496409847E-9</v>
      </c>
      <c r="E148" s="5">
        <f>'M=10'!M12</f>
        <v>2.3058930464852647</v>
      </c>
      <c r="F148" s="4">
        <f t="shared" si="9"/>
        <v>3.0634409441791973E-9</v>
      </c>
    </row>
    <row r="149" spans="1:6">
      <c r="A149" s="6">
        <f>'M=10'!A13</f>
        <v>10</v>
      </c>
      <c r="B149" s="7">
        <f>'M=10'!B13</f>
        <v>0.16250000000000001</v>
      </c>
      <c r="C149" s="12">
        <f t="shared" si="8"/>
        <v>0.31472037101558781</v>
      </c>
      <c r="D149" s="9">
        <f>'M=10'!L13</f>
        <v>5.1074579078405152E-9</v>
      </c>
      <c r="E149" s="5">
        <f>'M=10'!M13</f>
        <v>2.3045215396721934</v>
      </c>
      <c r="F149" s="4">
        <f t="shared" si="9"/>
        <v>3.3671525523496643E-9</v>
      </c>
    </row>
    <row r="150" spans="1:6">
      <c r="A150" s="6">
        <f>'M=10'!A14</f>
        <v>10</v>
      </c>
      <c r="B150" s="7">
        <f>'M=10'!B14</f>
        <v>0.17499999999999999</v>
      </c>
      <c r="C150" s="12">
        <f t="shared" si="8"/>
        <v>0.30567528604371302</v>
      </c>
      <c r="D150" s="9">
        <f>'M=10'!L14</f>
        <v>6.0194898367442601E-9</v>
      </c>
      <c r="E150" s="5">
        <f>'M=10'!M14</f>
        <v>2.3030901833086688</v>
      </c>
      <c r="F150" s="4">
        <f t="shared" si="9"/>
        <v>3.8083814359875142E-9</v>
      </c>
    </row>
    <row r="151" spans="1:6">
      <c r="A151" s="6">
        <f>'M=10'!A15</f>
        <v>10</v>
      </c>
      <c r="B151" s="7">
        <f>'M=10'!B15</f>
        <v>0.1875</v>
      </c>
      <c r="C151" s="12">
        <f t="shared" si="8"/>
        <v>0.2966302010718383</v>
      </c>
      <c r="D151" s="9">
        <f>'M=10'!L15</f>
        <v>7.3738915531502708E-9</v>
      </c>
      <c r="E151" s="5">
        <f>'M=10'!M15</f>
        <v>2.3015951345579859</v>
      </c>
      <c r="F151" s="4">
        <f t="shared" si="9"/>
        <v>4.4662712380474152E-9</v>
      </c>
    </row>
    <row r="152" spans="1:6">
      <c r="A152" s="6">
        <f>'M=10'!A16</f>
        <v>10</v>
      </c>
      <c r="B152" s="7">
        <f>'M=10'!B16</f>
        <v>0.2</v>
      </c>
      <c r="C152" s="12">
        <f t="shared" si="8"/>
        <v>0.28758511609996357</v>
      </c>
      <c r="D152" s="9">
        <f>'M=10'!L16</f>
        <v>9.4477939703401853E-9</v>
      </c>
      <c r="E152" s="5">
        <f>'M=10'!M16</f>
        <v>2.3000317657413993</v>
      </c>
      <c r="F152" s="4">
        <f t="shared" si="9"/>
        <v>5.4644360723497338E-9</v>
      </c>
    </row>
    <row r="153" spans="1:6">
      <c r="A153" s="6">
        <f>'M=10'!A17</f>
        <v>10</v>
      </c>
      <c r="B153" s="7">
        <f>'M=10'!B17</f>
        <v>0.21249999999999999</v>
      </c>
      <c r="C153" s="12">
        <f t="shared" si="8"/>
        <v>0.27854003112808878</v>
      </c>
      <c r="D153" s="9">
        <f>'M=10'!L17</f>
        <v>1.270135348896245E-8</v>
      </c>
      <c r="E153" s="5">
        <f>'M=10'!M17</f>
        <v>2.2983952110977457</v>
      </c>
      <c r="F153" s="4">
        <f t="shared" si="9"/>
        <v>6.9964848731855344E-9</v>
      </c>
    </row>
    <row r="154" spans="1:6">
      <c r="A154" s="6">
        <f>'M=10'!A18</f>
        <v>10</v>
      </c>
      <c r="B154" s="7">
        <f>'M=10'!B18</f>
        <v>0.22500000000000001</v>
      </c>
      <c r="C154" s="12">
        <f t="shared" si="8"/>
        <v>0.26949494615621411</v>
      </c>
      <c r="D154" s="9">
        <f>'M=10'!L18</f>
        <v>1.7905141026267897E-8</v>
      </c>
      <c r="E154" s="5">
        <f>'M=10'!M18</f>
        <v>2.2966798880689825</v>
      </c>
      <c r="F154" s="4">
        <f t="shared" si="9"/>
        <v>9.3673091118066728E-9</v>
      </c>
    </row>
    <row r="155" spans="1:6">
      <c r="A155" s="6">
        <f>'M=10'!A19</f>
        <v>10</v>
      </c>
      <c r="B155" s="7">
        <f>'M=10'!B19</f>
        <v>0.23749999999999999</v>
      </c>
      <c r="C155" s="12">
        <f t="shared" si="8"/>
        <v>0.26044986118433938</v>
      </c>
      <c r="D155" s="9">
        <f>'M=10'!L19</f>
        <v>2.6328585456949549E-8</v>
      </c>
      <c r="E155" s="5">
        <f>'M=10'!M19</f>
        <v>2.2948798935764199</v>
      </c>
      <c r="F155" s="4">
        <f t="shared" si="9"/>
        <v>1.3043732108590484E-8</v>
      </c>
    </row>
    <row r="156" spans="1:6">
      <c r="A156" s="6">
        <f>'M=10'!A20</f>
        <v>10</v>
      </c>
      <c r="B156" s="7">
        <f>'M=10'!B20</f>
        <v>0.25</v>
      </c>
      <c r="C156" s="12">
        <f t="shared" si="8"/>
        <v>0.2514047762124646</v>
      </c>
      <c r="D156" s="9">
        <f>'M=10'!L20</f>
        <v>4.0060488282745897E-8</v>
      </c>
      <c r="E156" s="5">
        <f>'M=10'!M20</f>
        <v>2.2929883155005499</v>
      </c>
      <c r="F156" s="4">
        <f t="shared" si="9"/>
        <v>1.8736501882919812E-8</v>
      </c>
    </row>
    <row r="157" spans="1:6">
      <c r="A157" s="6">
        <f>'M=10'!A21</f>
        <v>10</v>
      </c>
      <c r="B157" s="7">
        <f>'M=10'!B21</f>
        <v>0.26250000000000001</v>
      </c>
      <c r="C157" s="12">
        <f t="shared" si="8"/>
        <v>0.24235969124058987</v>
      </c>
      <c r="D157" s="9">
        <f>'M=10'!L21</f>
        <v>6.2503951723152839E-8</v>
      </c>
      <c r="E157" s="5">
        <f>'M=10'!M21</f>
        <v>2.2909982011188079</v>
      </c>
      <c r="F157" s="4">
        <f t="shared" si="9"/>
        <v>2.7508139736089924E-8</v>
      </c>
    </row>
    <row r="158" spans="1:6">
      <c r="A158" s="6">
        <f>'M=10'!A22</f>
        <v>10</v>
      </c>
      <c r="B158" s="7">
        <f>'M=10'!B22</f>
        <v>0.27500000000000002</v>
      </c>
      <c r="C158" s="12">
        <f t="shared" si="8"/>
        <v>0.23331460626871511</v>
      </c>
      <c r="D158" s="9">
        <f>'M=10'!L22</f>
        <v>9.9049608948280183E-8</v>
      </c>
      <c r="E158" s="5">
        <f>'M=10'!M22</f>
        <v>2.2889008552930221</v>
      </c>
      <c r="F158" s="4">
        <f t="shared" si="9"/>
        <v>4.0877553734671767E-8</v>
      </c>
    </row>
    <row r="159" spans="1:6">
      <c r="A159" s="6">
        <f>'M=10'!A23</f>
        <v>10</v>
      </c>
      <c r="B159" s="7">
        <f>'M=10'!B23</f>
        <v>0.28749999999999998</v>
      </c>
      <c r="C159" s="12">
        <f t="shared" si="8"/>
        <v>0.22426952129684041</v>
      </c>
      <c r="D159" s="9">
        <f>'M=10'!L23</f>
        <v>1.5814534613153048E-7</v>
      </c>
      <c r="E159" s="5">
        <f>'M=10'!M23</f>
        <v>2.2866870767424929</v>
      </c>
      <c r="F159" s="4">
        <f t="shared" si="9"/>
        <v>6.0977092314497993E-8</v>
      </c>
    </row>
    <row r="160" spans="1:6">
      <c r="A160" s="6">
        <f>'M=10'!A24</f>
        <v>10</v>
      </c>
      <c r="B160" s="7">
        <f>'M=10'!B24</f>
        <v>0.3</v>
      </c>
      <c r="C160" s="12">
        <f t="shared" si="8"/>
        <v>0.21522443632496566</v>
      </c>
      <c r="D160" s="9">
        <f>'M=10'!L24</f>
        <v>2.5274872206596397E-7</v>
      </c>
      <c r="E160" s="5">
        <f>'M=10'!M24</f>
        <v>2.2843466090329607</v>
      </c>
      <c r="F160" s="4">
        <f t="shared" si="9"/>
        <v>9.069173495774287E-8</v>
      </c>
    </row>
    <row r="161" spans="1:6">
      <c r="A161" s="6">
        <f>'M=10'!A25</f>
        <v>10</v>
      </c>
      <c r="B161" s="7">
        <f>'M=10'!B25</f>
        <v>0.3125</v>
      </c>
      <c r="C161" s="12">
        <f t="shared" si="8"/>
        <v>0.20617935135309093</v>
      </c>
      <c r="D161" s="9">
        <f>'M=10'!L25</f>
        <v>4.0233551366928347E-7</v>
      </c>
      <c r="E161" s="5">
        <f>'M=10'!M25</f>
        <v>2.2818677221100536</v>
      </c>
      <c r="F161" s="4">
        <f t="shared" si="9"/>
        <v>1.3378327383506457E-7</v>
      </c>
    </row>
    <row r="162" spans="1:6">
      <c r="A162" s="6">
        <f>'M=10'!A26</f>
        <v>10</v>
      </c>
      <c r="B162" s="7">
        <f>'M=10'!B26</f>
        <v>0.32500000000000001</v>
      </c>
      <c r="C162" s="12">
        <f t="shared" si="8"/>
        <v>0.19713426638121617</v>
      </c>
      <c r="D162" s="9">
        <f>'M=10'!L26</f>
        <v>6.3564543055779295E-7</v>
      </c>
      <c r="E162" s="5">
        <f>'M=10'!M26</f>
        <v>2.2792374486516933</v>
      </c>
      <c r="F162" s="4">
        <f t="shared" si="9"/>
        <v>1.949792402176586E-7</v>
      </c>
    </row>
    <row r="165" spans="1:6">
      <c r="C165" s="12"/>
      <c r="F165" s="4"/>
    </row>
    <row r="166" spans="1:6">
      <c r="C166" s="12"/>
      <c r="F166" s="4"/>
    </row>
    <row r="167" spans="1:6">
      <c r="C167" s="12"/>
      <c r="F167" s="4"/>
    </row>
    <row r="168" spans="1:6">
      <c r="C168" s="12"/>
      <c r="F168" s="4"/>
    </row>
    <row r="169" spans="1:6">
      <c r="C169" s="12"/>
      <c r="F169" s="4"/>
    </row>
    <row r="170" spans="1:6">
      <c r="C170" s="12"/>
      <c r="F170" s="4"/>
    </row>
    <row r="171" spans="1:6">
      <c r="C171" s="12"/>
      <c r="F171" s="4"/>
    </row>
    <row r="172" spans="1:6">
      <c r="C172" s="12"/>
      <c r="F172" s="4"/>
    </row>
    <row r="173" spans="1:6">
      <c r="C173" s="12"/>
      <c r="F173" s="4"/>
    </row>
    <row r="174" spans="1:6">
      <c r="C174" s="12"/>
      <c r="F174" s="4"/>
    </row>
    <row r="175" spans="1:6">
      <c r="C175" s="12"/>
      <c r="F175" s="4"/>
    </row>
    <row r="176" spans="1:6">
      <c r="C176" s="12"/>
      <c r="F176" s="4"/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4"/>
  <sheetViews>
    <sheetView workbookViewId="0">
      <selection activeCell="B1" sqref="B1"/>
    </sheetView>
  </sheetViews>
  <sheetFormatPr defaultRowHeight="15"/>
  <cols>
    <col min="1" max="1" width="5.7109375" style="8" customWidth="1"/>
    <col min="2" max="2" width="9.85546875" style="7" customWidth="1"/>
    <col min="3" max="3" width="14.7109375" style="5" customWidth="1"/>
    <col min="4" max="4" width="14.7109375" style="9" customWidth="1"/>
    <col min="5" max="5" width="14.7109375" style="13" customWidth="1"/>
    <col min="6" max="6" width="9" style="7"/>
    <col min="7" max="7" width="14.7109375" style="5" customWidth="1"/>
    <col min="8" max="8" width="14.7109375" style="9" customWidth="1"/>
    <col min="9" max="9" width="14.7109375" style="13" customWidth="1"/>
    <col min="10" max="10" width="14.7109375" style="3" customWidth="1"/>
    <col min="11" max="12" width="14.7109375" style="4" customWidth="1"/>
    <col min="13" max="13" width="14.7109375" style="5" customWidth="1"/>
    <col min="14" max="15" width="7.5703125" style="1" bestFit="1" customWidth="1"/>
  </cols>
  <sheetData>
    <row r="1" spans="1:13">
      <c r="A1" s="8" t="s">
        <v>6</v>
      </c>
      <c r="B1" s="7" t="s">
        <v>49</v>
      </c>
      <c r="C1" s="5" t="s">
        <v>7</v>
      </c>
      <c r="D1" s="9" t="s">
        <v>8</v>
      </c>
      <c r="E1" s="13" t="s">
        <v>9</v>
      </c>
      <c r="F1" s="7" t="s">
        <v>49</v>
      </c>
      <c r="G1" s="5" t="s">
        <v>10</v>
      </c>
      <c r="H1" s="9" t="s">
        <v>11</v>
      </c>
      <c r="I1" s="13" t="s">
        <v>12</v>
      </c>
      <c r="J1" s="3" t="s">
        <v>0</v>
      </c>
      <c r="K1" s="4" t="s">
        <v>1</v>
      </c>
      <c r="L1" s="4" t="s">
        <v>2</v>
      </c>
      <c r="M1" s="5" t="s">
        <v>3</v>
      </c>
    </row>
    <row r="2" spans="1:13">
      <c r="A2" s="8">
        <v>6</v>
      </c>
      <c r="B2" s="7">
        <v>2.5000000000000001E-2</v>
      </c>
      <c r="C2" s="5">
        <v>0.99971447631174504</v>
      </c>
      <c r="D2" s="9">
        <v>-5.8868936614258698E-10</v>
      </c>
      <c r="E2" s="13">
        <v>3.2127754035797901E-2</v>
      </c>
      <c r="F2" s="7">
        <v>2.5000000000000001E-2</v>
      </c>
      <c r="G2" s="5">
        <v>0.99971447631219501</v>
      </c>
      <c r="H2" s="9">
        <v>-5.8868927435966598E-10</v>
      </c>
      <c r="I2" s="13">
        <v>3.2127749026740003E-2</v>
      </c>
      <c r="J2" s="3">
        <f t="shared" ref="J2:J34" si="0">0.5*(C2+G2)</f>
        <v>0.99971447631197008</v>
      </c>
      <c r="K2" s="4">
        <f t="shared" ref="K2:K34" si="1">0.5*(D2+H2)</f>
        <v>-5.8868932025112648E-10</v>
      </c>
      <c r="L2" s="4">
        <f t="shared" ref="L2:L34" si="2">10^-6*(E2+I2)/2</f>
        <v>3.2127751531268956E-8</v>
      </c>
      <c r="M2" s="5">
        <f>30*PI()*IMREAL(IMSQRT(IMSUB(COMPLEX(1,0),IMPOWER(COMPLEX(J2,K2),2))))</f>
        <v>2.2520404924694168</v>
      </c>
    </row>
    <row r="3" spans="1:13">
      <c r="A3" s="8">
        <v>6</v>
      </c>
      <c r="B3" s="7">
        <v>3.7499999999999999E-2</v>
      </c>
      <c r="C3" s="5">
        <v>0.99971463462899801</v>
      </c>
      <c r="D3" s="9">
        <v>-4.7195628599770802E-10</v>
      </c>
      <c r="E3" s="13">
        <v>2.57570398655892E-2</v>
      </c>
      <c r="F3" s="7">
        <v>3.7499999999999999E-2</v>
      </c>
      <c r="G3" s="5">
        <v>0.99971463463264298</v>
      </c>
      <c r="H3" s="9">
        <v>-4.7195600796861296E-10</v>
      </c>
      <c r="I3" s="13">
        <v>2.57570246921363E-2</v>
      </c>
      <c r="J3" s="3">
        <f t="shared" si="0"/>
        <v>0.99971463463082055</v>
      </c>
      <c r="K3" s="4">
        <f t="shared" si="1"/>
        <v>-4.7195614698316054E-10</v>
      </c>
      <c r="L3" s="4">
        <f t="shared" si="2"/>
        <v>2.5757032278862752E-8</v>
      </c>
      <c r="M3" s="5">
        <f t="shared" ref="M3:M34" si="3">30*PI()*IMREAL(IMSQRT(IMSUB(COMPLEX(1,0),IMPOWER(COMPLEX(J3,K3),2))))</f>
        <v>2.2514161326994619</v>
      </c>
    </row>
    <row r="4" spans="1:13">
      <c r="A4" s="8">
        <v>6</v>
      </c>
      <c r="B4" s="7">
        <v>0.05</v>
      </c>
      <c r="C4" s="5">
        <v>0.99971480147898295</v>
      </c>
      <c r="D4" s="9">
        <v>-3.87317593779609E-10</v>
      </c>
      <c r="E4" s="13">
        <v>2.11378786544522E-2</v>
      </c>
      <c r="F4" s="7">
        <v>0.05</v>
      </c>
      <c r="G4" s="5">
        <v>0.999714801482537</v>
      </c>
      <c r="H4" s="9">
        <v>-3.8731738827273502E-10</v>
      </c>
      <c r="I4" s="13">
        <v>2.1137867438903401E-2</v>
      </c>
      <c r="J4" s="3">
        <f t="shared" si="0"/>
        <v>0.99971480148075997</v>
      </c>
      <c r="K4" s="4">
        <f t="shared" si="1"/>
        <v>-3.8731749102617199E-10</v>
      </c>
      <c r="L4" s="4">
        <f t="shared" si="2"/>
        <v>2.1137873046677802E-8</v>
      </c>
      <c r="M4" s="5">
        <f t="shared" si="3"/>
        <v>2.2507579414479624</v>
      </c>
    </row>
    <row r="5" spans="1:13">
      <c r="A5" s="8">
        <v>6</v>
      </c>
      <c r="B5" s="7">
        <v>6.25E-2</v>
      </c>
      <c r="C5" s="5">
        <v>0.99971497593209402</v>
      </c>
      <c r="D5" s="9">
        <v>-3.2424095137046002E-10</v>
      </c>
      <c r="E5" s="13">
        <v>1.7695467479261599E-2</v>
      </c>
      <c r="F5" s="7">
        <v>6.25E-2</v>
      </c>
      <c r="G5" s="5">
        <v>0.99971497593589498</v>
      </c>
      <c r="H5" s="9">
        <v>-3.2424068386842598E-10</v>
      </c>
      <c r="I5" s="13">
        <v>1.7695452880323599E-2</v>
      </c>
      <c r="J5" s="3">
        <f t="shared" si="0"/>
        <v>0.9997149759339945</v>
      </c>
      <c r="K5" s="4">
        <f t="shared" si="1"/>
        <v>-3.24240817619443E-10</v>
      </c>
      <c r="L5" s="4">
        <f t="shared" si="2"/>
        <v>1.7695460179792601E-8</v>
      </c>
      <c r="M5" s="5">
        <f t="shared" si="3"/>
        <v>2.2500695506314061</v>
      </c>
    </row>
    <row r="6" spans="1:13">
      <c r="A6" s="8">
        <v>6</v>
      </c>
      <c r="B6" s="7">
        <v>7.4999999999999997E-2</v>
      </c>
      <c r="C6" s="5">
        <v>0.99971515738652506</v>
      </c>
      <c r="D6" s="9">
        <v>-2.7610286338226499E-10</v>
      </c>
      <c r="E6" s="13">
        <v>1.50683287205435E-2</v>
      </c>
      <c r="F6" s="7">
        <v>7.4999999999999997E-2</v>
      </c>
      <c r="G6" s="5">
        <v>0.99971515738863703</v>
      </c>
      <c r="H6" s="9">
        <v>-2.76102793077212E-10</v>
      </c>
      <c r="I6" s="13">
        <v>1.50683248836415E-2</v>
      </c>
      <c r="J6" s="3">
        <f t="shared" si="0"/>
        <v>0.9997151573875811</v>
      </c>
      <c r="K6" s="4">
        <f t="shared" si="1"/>
        <v>-2.7610282822973847E-10</v>
      </c>
      <c r="L6" s="4">
        <f t="shared" si="2"/>
        <v>1.50683268020925E-8</v>
      </c>
      <c r="M6" s="5">
        <f t="shared" si="3"/>
        <v>2.249353312834895</v>
      </c>
    </row>
    <row r="7" spans="1:13">
      <c r="A7" s="8">
        <v>6</v>
      </c>
      <c r="B7" s="7">
        <v>8.7499999999999994E-2</v>
      </c>
      <c r="C7" s="5">
        <v>0.99971534542495</v>
      </c>
      <c r="D7" s="9">
        <v>-2.3862284873410898E-10</v>
      </c>
      <c r="E7" s="13">
        <v>1.3022854891511599E-2</v>
      </c>
      <c r="F7" s="7">
        <v>8.7499999999999994E-2</v>
      </c>
      <c r="G7" s="5">
        <v>0.99971534542787899</v>
      </c>
      <c r="H7" s="9">
        <v>-2.3862274455150099E-10</v>
      </c>
      <c r="I7" s="13">
        <v>1.30228492057401E-2</v>
      </c>
      <c r="J7" s="3">
        <f t="shared" si="0"/>
        <v>0.99971534542641449</v>
      </c>
      <c r="K7" s="4">
        <f t="shared" si="1"/>
        <v>-2.3862279664280499E-10</v>
      </c>
      <c r="L7" s="4">
        <f t="shared" si="2"/>
        <v>1.302285204862585E-8</v>
      </c>
      <c r="M7" s="5">
        <f t="shared" si="3"/>
        <v>2.2486108407585279</v>
      </c>
    </row>
    <row r="8" spans="1:13">
      <c r="A8" s="8">
        <v>6</v>
      </c>
      <c r="B8" s="7">
        <v>0.1</v>
      </c>
      <c r="C8" s="5">
        <v>0.99971553986036399</v>
      </c>
      <c r="D8" s="9">
        <v>-2.0893931569964901E-10</v>
      </c>
      <c r="E8" s="13">
        <v>1.14028744687403E-2</v>
      </c>
      <c r="F8" s="7">
        <v>0.1</v>
      </c>
      <c r="G8" s="5">
        <v>0.99971553986374495</v>
      </c>
      <c r="H8" s="9">
        <v>-2.08939168036487E-10</v>
      </c>
      <c r="I8" s="13">
        <v>1.1402866410015301E-2</v>
      </c>
      <c r="J8" s="3">
        <f t="shared" si="0"/>
        <v>0.99971553986205453</v>
      </c>
      <c r="K8" s="4">
        <f t="shared" si="1"/>
        <v>-2.0893924186806802E-10</v>
      </c>
      <c r="L8" s="4">
        <f t="shared" si="2"/>
        <v>1.14028704393778E-8</v>
      </c>
      <c r="M8" s="5">
        <f t="shared" si="3"/>
        <v>2.2478428528145726</v>
      </c>
    </row>
    <row r="9" spans="1:13">
      <c r="A9" s="8">
        <v>6</v>
      </c>
      <c r="B9" s="7">
        <v>0.1125</v>
      </c>
      <c r="C9" s="5">
        <v>0.99971574052024004</v>
      </c>
      <c r="D9" s="9">
        <v>-1.8509106537883101E-10</v>
      </c>
      <c r="E9" s="13">
        <v>1.01013549160569E-2</v>
      </c>
      <c r="F9" s="7">
        <v>0.1125</v>
      </c>
      <c r="G9" s="5">
        <v>0.99971574052374301</v>
      </c>
      <c r="H9" s="9">
        <v>-1.8509091038045999E-10</v>
      </c>
      <c r="I9" s="13">
        <v>1.01013464570125E-2</v>
      </c>
      <c r="J9" s="3">
        <f t="shared" si="0"/>
        <v>0.99971574052199152</v>
      </c>
      <c r="K9" s="4">
        <f t="shared" si="1"/>
        <v>-1.8509098787964548E-10</v>
      </c>
      <c r="L9" s="4">
        <f t="shared" si="2"/>
        <v>1.0101350686534699E-8</v>
      </c>
      <c r="M9" s="5">
        <f t="shared" si="3"/>
        <v>2.2470500045778032</v>
      </c>
    </row>
    <row r="10" spans="1:13">
      <c r="A10" s="8">
        <v>6</v>
      </c>
      <c r="B10" s="7">
        <v>0.125</v>
      </c>
      <c r="C10" s="5">
        <v>0.99971594740055902</v>
      </c>
      <c r="D10" s="9">
        <v>-1.65694983399498E-10</v>
      </c>
      <c r="E10" s="13">
        <v>9.0428126917028798E-3</v>
      </c>
      <c r="F10" s="7">
        <v>0.125</v>
      </c>
      <c r="G10" s="5">
        <v>0.99971594740745795</v>
      </c>
      <c r="H10" s="9">
        <v>-1.6569474467549401E-10</v>
      </c>
      <c r="I10" s="13">
        <v>9.0427996633274492E-3</v>
      </c>
      <c r="J10" s="3">
        <f t="shared" si="0"/>
        <v>0.99971594740400849</v>
      </c>
      <c r="K10" s="4">
        <f t="shared" si="1"/>
        <v>-1.6569486403749601E-10</v>
      </c>
      <c r="L10" s="4">
        <f t="shared" si="2"/>
        <v>9.0428061775151644E-9</v>
      </c>
      <c r="M10" s="5">
        <f t="shared" si="3"/>
        <v>2.2462322784745723</v>
      </c>
    </row>
    <row r="11" spans="1:13">
      <c r="A11" s="8">
        <v>6</v>
      </c>
      <c r="B11" s="7">
        <v>0.13750000000000001</v>
      </c>
      <c r="C11" s="5">
        <v>0.99971616051182299</v>
      </c>
      <c r="D11" s="9">
        <v>-1.4975796339648401E-10</v>
      </c>
      <c r="E11" s="13">
        <v>8.1730489620206893E-3</v>
      </c>
      <c r="F11" s="7">
        <v>0.13750000000000001</v>
      </c>
      <c r="G11" s="5">
        <v>0.99971616051565304</v>
      </c>
      <c r="H11" s="9">
        <v>-1.4975787575469599E-10</v>
      </c>
      <c r="I11" s="13">
        <v>8.1730441789653295E-3</v>
      </c>
      <c r="J11" s="3">
        <f t="shared" si="0"/>
        <v>0.99971616051373802</v>
      </c>
      <c r="K11" s="4">
        <f t="shared" si="1"/>
        <v>-1.4975791957559001E-10</v>
      </c>
      <c r="L11" s="4">
        <f t="shared" si="2"/>
        <v>8.1730465704930098E-9</v>
      </c>
      <c r="M11" s="5">
        <f t="shared" si="3"/>
        <v>2.2453896250210064</v>
      </c>
    </row>
    <row r="12" spans="1:13">
      <c r="A12" s="8">
        <v>6</v>
      </c>
      <c r="B12" s="7">
        <v>0.15</v>
      </c>
      <c r="C12" s="5">
        <v>0.999716379923697</v>
      </c>
      <c r="D12" s="9">
        <v>-1.3655287210855299E-10</v>
      </c>
      <c r="E12" s="13">
        <v>7.4523803899028997E-3</v>
      </c>
      <c r="F12" s="7">
        <v>0.15</v>
      </c>
      <c r="G12" s="5">
        <v>0.99971637992794105</v>
      </c>
      <c r="H12" s="9">
        <v>-1.3655278022281199E-10</v>
      </c>
      <c r="I12" s="13">
        <v>7.4523753752335801E-3</v>
      </c>
      <c r="J12" s="3">
        <f t="shared" si="0"/>
        <v>0.99971637992581908</v>
      </c>
      <c r="K12" s="4">
        <f t="shared" si="1"/>
        <v>-1.3655282616568249E-10</v>
      </c>
      <c r="L12" s="4">
        <f t="shared" si="2"/>
        <v>7.4523778825682398E-9</v>
      </c>
      <c r="M12" s="5">
        <f t="shared" si="3"/>
        <v>2.2445217208394768</v>
      </c>
    </row>
    <row r="13" spans="1:13">
      <c r="A13" s="8">
        <v>6</v>
      </c>
      <c r="B13" s="7">
        <v>0.16250000000000001</v>
      </c>
      <c r="C13" s="5">
        <v>0.99971660573764698</v>
      </c>
      <c r="D13" s="9">
        <v>-1.2554045512605299E-10</v>
      </c>
      <c r="E13" s="13">
        <v>6.8513771367411797E-3</v>
      </c>
      <c r="F13" s="7">
        <v>0.16250000000000001</v>
      </c>
      <c r="G13" s="5">
        <v>0.99971660573913301</v>
      </c>
      <c r="H13" s="9">
        <v>-1.25540409735645E-10</v>
      </c>
      <c r="I13" s="13">
        <v>6.8513746595571801E-3</v>
      </c>
      <c r="J13" s="3">
        <f t="shared" si="0"/>
        <v>0.99971660573838994</v>
      </c>
      <c r="K13" s="4">
        <f t="shared" si="1"/>
        <v>-1.2554043243084899E-10</v>
      </c>
      <c r="L13" s="4">
        <f t="shared" si="2"/>
        <v>6.8513758981491796E-9</v>
      </c>
      <c r="M13" s="5">
        <f t="shared" si="3"/>
        <v>2.2436281481777667</v>
      </c>
    </row>
    <row r="14" spans="1:13">
      <c r="A14" s="8">
        <v>6</v>
      </c>
      <c r="B14" s="7">
        <v>0.17499999999999999</v>
      </c>
      <c r="C14" s="5">
        <v>0.99971683810154099</v>
      </c>
      <c r="D14" s="9">
        <v>-1.16316709371941E-10</v>
      </c>
      <c r="E14" s="13">
        <v>6.3479907127284097E-3</v>
      </c>
      <c r="F14" s="7">
        <v>0.17499999999999999</v>
      </c>
      <c r="G14" s="5">
        <v>0.99971683810598</v>
      </c>
      <c r="H14" s="9">
        <v>-1.16316587893592E-10</v>
      </c>
      <c r="I14" s="13">
        <v>6.3479840830409397E-3</v>
      </c>
      <c r="J14" s="3">
        <f t="shared" si="0"/>
        <v>0.99971683810376044</v>
      </c>
      <c r="K14" s="4">
        <f t="shared" si="1"/>
        <v>-1.163166486327665E-10</v>
      </c>
      <c r="L14" s="4">
        <f t="shared" si="2"/>
        <v>6.3479873978846743E-9</v>
      </c>
      <c r="M14" s="5">
        <f t="shared" si="3"/>
        <v>2.242708273268236</v>
      </c>
    </row>
    <row r="15" spans="1:13">
      <c r="A15" s="8">
        <v>6</v>
      </c>
      <c r="B15" s="7">
        <v>0.1875</v>
      </c>
      <c r="C15" s="5">
        <v>0.99971707717061098</v>
      </c>
      <c r="D15" s="9">
        <v>-1.0857936613114E-10</v>
      </c>
      <c r="E15" s="13">
        <v>5.92572478637092E-3</v>
      </c>
      <c r="F15" s="7">
        <v>0.1875</v>
      </c>
      <c r="G15" s="5">
        <v>0.99971707717372904</v>
      </c>
      <c r="H15" s="9">
        <v>-1.08579293182412E-10</v>
      </c>
      <c r="I15" s="13">
        <v>5.9257208051901704E-3</v>
      </c>
      <c r="J15" s="3">
        <f t="shared" si="0"/>
        <v>0.99971707717216995</v>
      </c>
      <c r="K15" s="4">
        <f t="shared" si="1"/>
        <v>-1.08579329656776E-10</v>
      </c>
      <c r="L15" s="4">
        <f t="shared" si="2"/>
        <v>5.9257227957805448E-9</v>
      </c>
      <c r="M15" s="5">
        <f t="shared" si="3"/>
        <v>2.2417614685696226</v>
      </c>
    </row>
    <row r="16" spans="1:13">
      <c r="A16" s="8">
        <v>6</v>
      </c>
      <c r="B16" s="7">
        <v>0.2</v>
      </c>
      <c r="C16" s="5">
        <v>0.99971732313918904</v>
      </c>
      <c r="D16" s="9">
        <v>-1.02105533433101E-10</v>
      </c>
      <c r="E16" s="13">
        <v>5.5724150163059998E-3</v>
      </c>
      <c r="F16" s="7">
        <v>0.2</v>
      </c>
      <c r="G16" s="5">
        <v>0.99971732314480499</v>
      </c>
      <c r="H16" s="9">
        <v>-1.02105422734546E-10</v>
      </c>
      <c r="I16" s="13">
        <v>5.5724089749264096E-3</v>
      </c>
      <c r="J16" s="3">
        <f t="shared" si="0"/>
        <v>0.99971732314199702</v>
      </c>
      <c r="K16" s="4">
        <f t="shared" si="1"/>
        <v>-1.0210547808382349E-10</v>
      </c>
      <c r="L16" s="4">
        <f t="shared" si="2"/>
        <v>5.572411995616205E-9</v>
      </c>
      <c r="M16" s="5">
        <f t="shared" si="3"/>
        <v>2.2407869137694396</v>
      </c>
    </row>
    <row r="17" spans="1:13">
      <c r="A17" s="8">
        <v>6</v>
      </c>
      <c r="B17" s="7">
        <v>0.21249999999999999</v>
      </c>
      <c r="C17" s="5">
        <v>0.99971757625788205</v>
      </c>
      <c r="D17" s="9">
        <v>-9.6736787593010596E-11</v>
      </c>
      <c r="E17" s="13">
        <v>5.2794154213560204E-3</v>
      </c>
      <c r="F17" s="7">
        <v>0.21249999999999999</v>
      </c>
      <c r="G17" s="5">
        <v>0.99971757626067104</v>
      </c>
      <c r="H17" s="9">
        <v>-9.6736713252448495E-11</v>
      </c>
      <c r="I17" s="13">
        <v>5.2794113642158202E-3</v>
      </c>
      <c r="J17" s="3">
        <f t="shared" si="0"/>
        <v>0.99971757625927649</v>
      </c>
      <c r="K17" s="4">
        <f t="shared" si="1"/>
        <v>-9.6736750422729545E-11</v>
      </c>
      <c r="L17" s="4">
        <f t="shared" si="2"/>
        <v>5.2794133927859204E-9</v>
      </c>
      <c r="M17" s="5">
        <f t="shared" si="3"/>
        <v>2.2397835971645588</v>
      </c>
    </row>
    <row r="18" spans="1:13">
      <c r="A18" s="8">
        <v>6</v>
      </c>
      <c r="B18" s="7">
        <v>0.22500000000000001</v>
      </c>
      <c r="C18" s="5">
        <v>0.99971783672405101</v>
      </c>
      <c r="D18" s="9">
        <v>-9.2374159786120702E-11</v>
      </c>
      <c r="E18" s="13">
        <v>5.0413247725510204E-3</v>
      </c>
      <c r="F18" s="7">
        <v>0.22500000000000001</v>
      </c>
      <c r="G18" s="5">
        <v>0.99971783673024395</v>
      </c>
      <c r="H18" s="9">
        <v>-9.2374058097735296E-11</v>
      </c>
      <c r="I18" s="13">
        <v>5.0413192229018799E-3</v>
      </c>
      <c r="J18" s="3">
        <f t="shared" si="0"/>
        <v>0.99971783672714754</v>
      </c>
      <c r="K18" s="4">
        <f t="shared" si="1"/>
        <v>-9.2374108941927992E-11</v>
      </c>
      <c r="L18" s="4">
        <f t="shared" si="2"/>
        <v>5.0413219977264498E-9</v>
      </c>
      <c r="M18" s="5">
        <f t="shared" si="3"/>
        <v>2.2387506742898884</v>
      </c>
    </row>
    <row r="19" spans="1:13">
      <c r="A19" s="8">
        <v>6</v>
      </c>
      <c r="B19" s="7">
        <v>0.23749999999999999</v>
      </c>
      <c r="C19" s="5">
        <v>0.99971810485372503</v>
      </c>
      <c r="D19" s="9">
        <v>-8.8972579957307897E-11</v>
      </c>
      <c r="E19" s="13">
        <v>4.8556833691920202E-3</v>
      </c>
      <c r="F19" s="7">
        <v>0.23749999999999999</v>
      </c>
      <c r="G19" s="5">
        <v>0.999718104859599</v>
      </c>
      <c r="H19" s="9">
        <v>-8.8972439908262998E-11</v>
      </c>
      <c r="I19" s="13">
        <v>4.8556757260078201E-3</v>
      </c>
      <c r="J19" s="3">
        <f t="shared" si="0"/>
        <v>0.99971810485666202</v>
      </c>
      <c r="K19" s="4">
        <f t="shared" si="1"/>
        <v>-8.8972509932785441E-11</v>
      </c>
      <c r="L19" s="4">
        <f t="shared" si="2"/>
        <v>4.8556795475999199E-9</v>
      </c>
      <c r="M19" s="5">
        <f t="shared" si="3"/>
        <v>2.2376868697465966</v>
      </c>
    </row>
    <row r="20" spans="1:13">
      <c r="A20" s="8">
        <v>6</v>
      </c>
      <c r="B20" s="7">
        <v>0.25</v>
      </c>
      <c r="C20" s="5">
        <v>0.99971838088003895</v>
      </c>
      <c r="D20" s="9">
        <v>-8.6547152010234601E-11</v>
      </c>
      <c r="E20" s="13">
        <v>4.7233155076393E-3</v>
      </c>
      <c r="F20" s="7">
        <v>0.25</v>
      </c>
      <c r="G20" s="5">
        <v>0.99971838088513498</v>
      </c>
      <c r="H20" s="9">
        <v>-8.6547074599692999E-11</v>
      </c>
      <c r="I20" s="13">
        <v>4.7233112829548002E-3</v>
      </c>
      <c r="J20" s="3">
        <f t="shared" si="0"/>
        <v>0.99971838088258691</v>
      </c>
      <c r="K20" s="4">
        <f t="shared" si="1"/>
        <v>-8.6547113304963793E-11</v>
      </c>
      <c r="L20" s="4">
        <f t="shared" si="2"/>
        <v>4.7233133952970499E-9</v>
      </c>
      <c r="M20" s="5">
        <f t="shared" si="3"/>
        <v>2.2365912073187832</v>
      </c>
    </row>
    <row r="21" spans="1:13">
      <c r="A21" s="8">
        <v>6</v>
      </c>
      <c r="B21" s="7">
        <v>0.26250000000000001</v>
      </c>
      <c r="C21" s="5">
        <v>0.99971866517159003</v>
      </c>
      <c r="D21" s="9">
        <v>-8.51774586522379E-11</v>
      </c>
      <c r="E21" s="13">
        <v>4.6485644184553303E-3</v>
      </c>
      <c r="F21" s="7">
        <v>0.26250000000000001</v>
      </c>
      <c r="G21" s="5">
        <v>0.99971866517425001</v>
      </c>
      <c r="H21" s="9">
        <v>-8.51774281873889E-11</v>
      </c>
      <c r="I21" s="13">
        <v>4.6485627558345401E-3</v>
      </c>
      <c r="J21" s="3">
        <f t="shared" si="0"/>
        <v>0.99971866517291996</v>
      </c>
      <c r="K21" s="4">
        <f t="shared" si="1"/>
        <v>-8.5177443419813406E-11</v>
      </c>
      <c r="L21" s="4">
        <f t="shared" si="2"/>
        <v>4.6485635871449348E-9</v>
      </c>
      <c r="M21" s="5">
        <f t="shared" si="3"/>
        <v>2.2354621783050805</v>
      </c>
    </row>
    <row r="22" spans="1:13">
      <c r="A22" s="8">
        <v>6</v>
      </c>
      <c r="B22" s="7">
        <v>0.27500000000000002</v>
      </c>
      <c r="C22" s="5">
        <v>0.99971895802253996</v>
      </c>
      <c r="D22" s="9">
        <v>-8.5026244182843201E-11</v>
      </c>
      <c r="E22" s="13">
        <v>4.6403118805995796E-3</v>
      </c>
      <c r="F22" s="7">
        <v>0.27500000000000002</v>
      </c>
      <c r="G22" s="5">
        <v>0.99971895802710398</v>
      </c>
      <c r="H22" s="9">
        <v>-8.5026155122614701E-11</v>
      </c>
      <c r="I22" s="13">
        <v>4.6403070201327798E-3</v>
      </c>
      <c r="J22" s="3">
        <f t="shared" si="0"/>
        <v>0.99971895802482202</v>
      </c>
      <c r="K22" s="4">
        <f t="shared" si="1"/>
        <v>-8.5026199652728944E-11</v>
      </c>
      <c r="L22" s="4">
        <f t="shared" si="2"/>
        <v>4.6403094503661795E-9</v>
      </c>
      <c r="M22" s="5">
        <f t="shared" si="3"/>
        <v>2.2342985510411313</v>
      </c>
    </row>
    <row r="23" spans="1:13">
      <c r="A23" s="8">
        <v>6</v>
      </c>
      <c r="B23" s="7">
        <v>0.28749999999999998</v>
      </c>
      <c r="C23" s="5">
        <v>0.999719259824981</v>
      </c>
      <c r="D23" s="9">
        <v>-8.6360805740189794E-11</v>
      </c>
      <c r="E23" s="13">
        <v>4.7131456498606299E-3</v>
      </c>
      <c r="F23" s="7">
        <v>0.28749999999999998</v>
      </c>
      <c r="G23" s="5">
        <v>0.99971925982766796</v>
      </c>
      <c r="H23" s="9">
        <v>-8.6360734356658499E-11</v>
      </c>
      <c r="I23" s="13">
        <v>4.7131417541005404E-3</v>
      </c>
      <c r="J23" s="3">
        <f t="shared" si="0"/>
        <v>0.99971925982632448</v>
      </c>
      <c r="K23" s="4">
        <f t="shared" si="1"/>
        <v>-8.6360770048424153E-11</v>
      </c>
      <c r="L23" s="4">
        <f t="shared" si="2"/>
        <v>4.7131437019805848E-9</v>
      </c>
      <c r="M23" s="5">
        <f t="shared" si="3"/>
        <v>2.2330987283664769</v>
      </c>
    </row>
    <row r="24" spans="1:13">
      <c r="A24" s="8">
        <v>6</v>
      </c>
      <c r="B24" s="7">
        <v>0.3</v>
      </c>
      <c r="C24" s="5">
        <v>0.99971957093617003</v>
      </c>
      <c r="D24" s="9">
        <v>-8.9594511156976195E-11</v>
      </c>
      <c r="E24" s="13">
        <v>4.8896252980925904E-3</v>
      </c>
      <c r="F24" s="7">
        <v>0.3</v>
      </c>
      <c r="G24" s="5">
        <v>0.99971957094292396</v>
      </c>
      <c r="H24" s="9">
        <v>-8.9594386073330501E-11</v>
      </c>
      <c r="I24" s="13">
        <v>4.8896184716458501E-3</v>
      </c>
      <c r="J24" s="3">
        <f t="shared" si="0"/>
        <v>0.999719570939547</v>
      </c>
      <c r="K24" s="4">
        <f t="shared" si="1"/>
        <v>-8.9594448615153342E-11</v>
      </c>
      <c r="L24" s="4">
        <f t="shared" si="2"/>
        <v>4.8896218848692194E-9</v>
      </c>
      <c r="M24" s="5">
        <f t="shared" si="3"/>
        <v>2.2318612110619793</v>
      </c>
    </row>
    <row r="25" spans="1:13">
      <c r="A25" s="8">
        <v>6</v>
      </c>
      <c r="B25" s="7">
        <v>0.3125</v>
      </c>
      <c r="C25" s="5">
        <v>0.99971989182292997</v>
      </c>
      <c r="D25" s="9">
        <v>-9.5345243452608002E-11</v>
      </c>
      <c r="E25" s="13">
        <v>5.2034718245389799E-3</v>
      </c>
      <c r="F25" s="7">
        <v>0.3125</v>
      </c>
      <c r="G25" s="5">
        <v>0.99971989182529297</v>
      </c>
      <c r="H25" s="9">
        <v>-9.5345197081265595E-11</v>
      </c>
      <c r="I25" s="13">
        <v>5.2034692938204598E-3</v>
      </c>
      <c r="J25" s="3">
        <f t="shared" si="0"/>
        <v>0.99971989182411147</v>
      </c>
      <c r="K25" s="4">
        <f t="shared" si="1"/>
        <v>-9.5345220266936799E-11</v>
      </c>
      <c r="L25" s="4">
        <f t="shared" si="2"/>
        <v>5.2034705591797194E-9</v>
      </c>
      <c r="M25" s="5">
        <f t="shared" si="3"/>
        <v>2.2305841065688998</v>
      </c>
    </row>
    <row r="26" spans="1:13">
      <c r="A26" s="8">
        <v>6</v>
      </c>
      <c r="B26" s="7">
        <v>0.32500000000000001</v>
      </c>
      <c r="C26" s="5">
        <v>0.99972022288956197</v>
      </c>
      <c r="D26" s="9">
        <v>-1.04531417458978E-10</v>
      </c>
      <c r="E26" s="13">
        <v>5.7048077683841299E-3</v>
      </c>
      <c r="F26" s="7">
        <v>0.32500000000000001</v>
      </c>
      <c r="G26" s="5">
        <v>0.99972022289018003</v>
      </c>
      <c r="H26" s="9">
        <v>-1.04531399431604E-10</v>
      </c>
      <c r="I26" s="13">
        <v>5.7048067845392701E-3</v>
      </c>
      <c r="J26" s="3">
        <f t="shared" si="0"/>
        <v>0.99972022288987095</v>
      </c>
      <c r="K26" s="4">
        <f t="shared" si="1"/>
        <v>-1.0453140844529101E-10</v>
      </c>
      <c r="L26" s="4">
        <f t="shared" si="2"/>
        <v>5.7048072764616999E-9</v>
      </c>
      <c r="M26" s="5">
        <f t="shared" si="3"/>
        <v>2.2292657141777328</v>
      </c>
    </row>
    <row r="27" spans="1:13">
      <c r="A27" s="8">
        <v>6</v>
      </c>
      <c r="B27" s="7">
        <v>0.33750000000000002</v>
      </c>
      <c r="C27" s="5">
        <v>0.99972056463624304</v>
      </c>
      <c r="D27" s="9">
        <v>-1.1851157333806299E-10</v>
      </c>
      <c r="E27" s="13">
        <v>6.4677755325353104E-3</v>
      </c>
      <c r="F27" s="7">
        <v>0.33750000000000002</v>
      </c>
      <c r="G27" s="5">
        <v>0.99972056464032999</v>
      </c>
      <c r="H27" s="9">
        <v>-1.1851150536015699E-10</v>
      </c>
      <c r="I27" s="13">
        <v>6.4677718226373998E-3</v>
      </c>
      <c r="J27" s="3">
        <f t="shared" si="0"/>
        <v>0.99972056463828651</v>
      </c>
      <c r="K27" s="4">
        <f t="shared" si="1"/>
        <v>-1.1851153934911E-10</v>
      </c>
      <c r="L27" s="4">
        <f t="shared" si="2"/>
        <v>6.4677736775863545E-9</v>
      </c>
      <c r="M27" s="5">
        <f t="shared" si="3"/>
        <v>2.2279039617908474</v>
      </c>
    </row>
    <row r="28" spans="1:13">
      <c r="A28" s="8">
        <v>6</v>
      </c>
      <c r="B28" s="7">
        <v>0.35</v>
      </c>
      <c r="C28" s="5">
        <v>0.99972091758320702</v>
      </c>
      <c r="D28" s="9">
        <v>-1.3929758038467701E-10</v>
      </c>
      <c r="E28" s="13">
        <v>7.6021729927031496E-3</v>
      </c>
      <c r="F28" s="7">
        <v>0.35</v>
      </c>
      <c r="G28" s="5">
        <v>0.99972091758604897</v>
      </c>
      <c r="H28" s="9">
        <v>-1.3929756854465099E-10</v>
      </c>
      <c r="I28" s="13">
        <v>7.6021723465330799E-3</v>
      </c>
      <c r="J28" s="3">
        <f t="shared" si="0"/>
        <v>0.999720917584628</v>
      </c>
      <c r="K28" s="4">
        <f t="shared" si="1"/>
        <v>-1.3929757446466399E-10</v>
      </c>
      <c r="L28" s="4">
        <f t="shared" si="2"/>
        <v>7.6021726696181157E-9</v>
      </c>
      <c r="M28" s="5">
        <f t="shared" si="3"/>
        <v>2.2264967147055734</v>
      </c>
    </row>
    <row r="29" spans="1:13">
      <c r="A29" s="8">
        <v>6</v>
      </c>
      <c r="B29" s="7">
        <v>0.36249999999999999</v>
      </c>
      <c r="C29" s="5">
        <v>0.99972128231335899</v>
      </c>
      <c r="D29" s="9">
        <v>-1.6986503369197401E-10</v>
      </c>
      <c r="E29" s="13">
        <v>9.2703934122303107E-3</v>
      </c>
      <c r="F29" s="7">
        <v>0.36249999999999999</v>
      </c>
      <c r="G29" s="5">
        <v>0.99972128231874802</v>
      </c>
      <c r="H29" s="9">
        <v>-1.69864906134299E-10</v>
      </c>
      <c r="I29" s="13">
        <v>9.2703864507632794E-3</v>
      </c>
      <c r="J29" s="3">
        <f t="shared" si="0"/>
        <v>0.99972128231605351</v>
      </c>
      <c r="K29" s="4">
        <f t="shared" si="1"/>
        <v>-1.6986496991313651E-10</v>
      </c>
      <c r="L29" s="4">
        <f t="shared" si="2"/>
        <v>9.2703899314967943E-9</v>
      </c>
      <c r="M29" s="5">
        <f t="shared" si="3"/>
        <v>2.2250415431971504</v>
      </c>
    </row>
    <row r="30" spans="1:13">
      <c r="A30" s="8">
        <v>6</v>
      </c>
      <c r="B30" s="7">
        <v>0.375</v>
      </c>
      <c r="C30" s="5">
        <v>0.99972165939683799</v>
      </c>
      <c r="D30" s="9">
        <v>-2.1460312566467199E-10</v>
      </c>
      <c r="E30" s="13">
        <v>1.1711977204286799E-2</v>
      </c>
      <c r="F30" s="7">
        <v>0.375</v>
      </c>
      <c r="G30" s="5">
        <v>0.99972165940128299</v>
      </c>
      <c r="H30" s="9">
        <v>-2.14603012716139E-10</v>
      </c>
      <c r="I30" s="13">
        <v>1.17119710401145E-2</v>
      </c>
      <c r="J30" s="3">
        <f t="shared" si="0"/>
        <v>0.99972165939906055</v>
      </c>
      <c r="K30" s="4">
        <f t="shared" si="1"/>
        <v>-2.146030691904055E-10</v>
      </c>
      <c r="L30" s="4">
        <f t="shared" si="2"/>
        <v>1.1711974122200648E-8</v>
      </c>
      <c r="M30" s="5">
        <f t="shared" si="3"/>
        <v>2.2235360906954353</v>
      </c>
    </row>
    <row r="31" spans="1:13">
      <c r="A31" s="8">
        <v>6</v>
      </c>
      <c r="B31" s="7">
        <v>0.38750000000000001</v>
      </c>
      <c r="C31" s="5">
        <v>0.99972204949062304</v>
      </c>
      <c r="D31" s="9">
        <v>-2.7994855118868201E-10</v>
      </c>
      <c r="E31" s="13">
        <v>1.5278207340829599E-2</v>
      </c>
      <c r="F31" s="7">
        <v>0.38750000000000001</v>
      </c>
      <c r="G31" s="5">
        <v>0.999722049499289</v>
      </c>
      <c r="H31" s="9">
        <v>-2.7994832267627599E-10</v>
      </c>
      <c r="I31" s="13">
        <v>1.52781948697526E-2</v>
      </c>
      <c r="J31" s="3">
        <f t="shared" si="0"/>
        <v>0.99972204949495602</v>
      </c>
      <c r="K31" s="4">
        <f t="shared" si="1"/>
        <v>-2.79948436932479E-10</v>
      </c>
      <c r="L31" s="4">
        <f t="shared" si="2"/>
        <v>1.52782011052911E-8</v>
      </c>
      <c r="M31" s="5">
        <f t="shared" si="3"/>
        <v>2.2219776120226475</v>
      </c>
    </row>
    <row r="32" spans="1:13">
      <c r="A32" s="8">
        <v>6</v>
      </c>
      <c r="B32" s="7">
        <v>0.4</v>
      </c>
      <c r="C32" s="5">
        <v>0.99972245333627996</v>
      </c>
      <c r="D32" s="9">
        <v>-3.7526843709987899E-10</v>
      </c>
      <c r="E32" s="13">
        <v>2.04802952761729E-2</v>
      </c>
      <c r="F32" s="7">
        <v>0.4</v>
      </c>
      <c r="G32" s="5">
        <v>0.99972245334119103</v>
      </c>
      <c r="H32" s="9">
        <v>-3.7526828241777798E-10</v>
      </c>
      <c r="I32" s="13">
        <v>2.0480286834388801E-2</v>
      </c>
      <c r="J32" s="3">
        <f t="shared" si="0"/>
        <v>0.99972245333873544</v>
      </c>
      <c r="K32" s="4">
        <f t="shared" si="1"/>
        <v>-3.7526835975882848E-10</v>
      </c>
      <c r="L32" s="4">
        <f t="shared" si="2"/>
        <v>2.048029105528085E-8</v>
      </c>
      <c r="M32" s="5">
        <f t="shared" si="3"/>
        <v>2.2203630558989578</v>
      </c>
    </row>
    <row r="33" spans="1:13">
      <c r="A33" s="8">
        <v>6</v>
      </c>
      <c r="B33" s="7">
        <v>0.41249999999999998</v>
      </c>
      <c r="C33" s="5">
        <v>0.999722871625633</v>
      </c>
      <c r="D33" s="9">
        <v>-5.1406775344520402E-10</v>
      </c>
      <c r="E33" s="13">
        <v>2.8055275481946501E-2</v>
      </c>
      <c r="F33" s="7">
        <v>0.41249999999999998</v>
      </c>
      <c r="G33" s="5">
        <v>0.999722871631327</v>
      </c>
      <c r="H33" s="9">
        <v>-5.1406766472152696E-10</v>
      </c>
      <c r="I33" s="13">
        <v>2.8055270639846999E-2</v>
      </c>
      <c r="J33" s="3">
        <f t="shared" si="0"/>
        <v>0.99972287162848006</v>
      </c>
      <c r="K33" s="4">
        <f t="shared" si="1"/>
        <v>-5.1406770908336549E-10</v>
      </c>
      <c r="L33" s="4">
        <f t="shared" si="2"/>
        <v>2.8055273060896752E-8</v>
      </c>
      <c r="M33" s="5">
        <f t="shared" si="3"/>
        <v>2.2186895058016529</v>
      </c>
    </row>
    <row r="34" spans="1:13">
      <c r="A34" s="8">
        <v>6</v>
      </c>
      <c r="B34" s="7">
        <v>0.42499999999999999</v>
      </c>
      <c r="C34" s="5">
        <v>0.99972330527327402</v>
      </c>
      <c r="D34" s="9">
        <v>-7.1560801603153095E-10</v>
      </c>
      <c r="E34" s="13">
        <v>3.9054346226355501E-2</v>
      </c>
      <c r="F34" s="7">
        <v>0.42499999999999999</v>
      </c>
      <c r="G34" s="5">
        <v>0.99972330527883801</v>
      </c>
      <c r="H34" s="9">
        <v>-7.1560784406808001E-10</v>
      </c>
      <c r="I34" s="13">
        <v>3.9054336841440898E-2</v>
      </c>
      <c r="J34" s="3">
        <f t="shared" si="0"/>
        <v>0.99972330527605602</v>
      </c>
      <c r="K34" s="4">
        <f t="shared" si="1"/>
        <v>-7.1560793004980543E-10</v>
      </c>
      <c r="L34" s="4">
        <f t="shared" si="2"/>
        <v>3.9054341533898194E-8</v>
      </c>
      <c r="M34" s="5">
        <f t="shared" si="3"/>
        <v>2.2169531755104979</v>
      </c>
    </row>
  </sheetData>
  <phoneticPr fontId="1" type="noConversion"/>
  <printOptions gridLines="1"/>
  <pageMargins left="0.7" right="0.7" top="0.75" bottom="0.75" header="0.3" footer="0.3"/>
  <pageSetup paperSize="9" scale="5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workbookViewId="0">
      <selection activeCell="B1" sqref="B1"/>
    </sheetView>
  </sheetViews>
  <sheetFormatPr defaultRowHeight="15"/>
  <cols>
    <col min="1" max="1" width="5.7109375" style="8" customWidth="1"/>
    <col min="2" max="2" width="9.85546875" style="7" customWidth="1"/>
    <col min="3" max="3" width="14.7109375" style="5" customWidth="1"/>
    <col min="4" max="4" width="14.7109375" style="9" customWidth="1"/>
    <col min="5" max="5" width="14.7109375" style="13" customWidth="1"/>
    <col min="6" max="6" width="9.140625" style="7"/>
    <col min="7" max="7" width="14.7109375" style="5" customWidth="1"/>
    <col min="8" max="8" width="14.7109375" style="9" customWidth="1"/>
    <col min="9" max="9" width="14.7109375" style="13" customWidth="1"/>
    <col min="10" max="10" width="14.7109375" style="3" customWidth="1"/>
    <col min="11" max="12" width="14.7109375" style="4" customWidth="1"/>
    <col min="13" max="13" width="14.7109375" style="5" customWidth="1"/>
    <col min="14" max="15" width="7.5703125" style="1" bestFit="1" customWidth="1"/>
  </cols>
  <sheetData>
    <row r="1" spans="1:13">
      <c r="A1" s="8" t="s">
        <v>6</v>
      </c>
      <c r="B1" s="7" t="s">
        <v>49</v>
      </c>
      <c r="C1" s="5" t="s">
        <v>7</v>
      </c>
      <c r="D1" s="9" t="s">
        <v>8</v>
      </c>
      <c r="E1" s="13" t="s">
        <v>9</v>
      </c>
      <c r="F1" s="7" t="s">
        <v>49</v>
      </c>
      <c r="G1" s="5" t="s">
        <v>10</v>
      </c>
      <c r="H1" s="9" t="s">
        <v>11</v>
      </c>
      <c r="I1" s="13" t="s">
        <v>12</v>
      </c>
      <c r="J1" s="3" t="s">
        <v>0</v>
      </c>
      <c r="K1" s="4" t="s">
        <v>1</v>
      </c>
      <c r="L1" s="4" t="s">
        <v>2</v>
      </c>
      <c r="M1" s="5" t="s">
        <v>3</v>
      </c>
    </row>
    <row r="2" spans="1:13">
      <c r="A2" s="8">
        <v>7</v>
      </c>
      <c r="B2" s="7">
        <v>2.5000000000000001E-2</v>
      </c>
      <c r="C2" s="5">
        <v>0.999708367124585</v>
      </c>
      <c r="D2" s="9">
        <v>-6.6090647421725595E-11</v>
      </c>
      <c r="E2" s="13">
        <v>3.6069006619656599E-3</v>
      </c>
      <c r="F2" s="7">
        <v>2.5000000000000001E-2</v>
      </c>
      <c r="G2" s="5">
        <v>0.99970836712627398</v>
      </c>
      <c r="H2" s="9">
        <v>-6.6090618244819802E-11</v>
      </c>
      <c r="I2" s="13">
        <v>3.6068990696344499E-3</v>
      </c>
      <c r="J2" s="3">
        <f t="shared" ref="J2:J34" si="0">0.5*(C2+G2)</f>
        <v>0.99970836712542943</v>
      </c>
      <c r="K2" s="4">
        <f t="shared" ref="K2:K34" si="1">0.5*(D2+H2)</f>
        <v>-6.6090632833272699E-11</v>
      </c>
      <c r="L2" s="4">
        <f t="shared" ref="L2:L34" si="2">10^-6*(E2+I2)/2</f>
        <v>3.606899865800055E-9</v>
      </c>
      <c r="M2" s="5">
        <f>30*PI()*IMREAL(IMSQRT(IMSUB(COMPLEX(1,0),IMPOWER(COMPLEX(J2,K2),2))))</f>
        <v>2.2760023105800391</v>
      </c>
    </row>
    <row r="3" spans="1:13">
      <c r="A3" s="8">
        <v>7</v>
      </c>
      <c r="B3" s="7">
        <v>3.7499999999999999E-2</v>
      </c>
      <c r="C3" s="5">
        <v>0.99970856838792499</v>
      </c>
      <c r="D3" s="9">
        <v>-6.35922513645946E-11</v>
      </c>
      <c r="E3" s="13">
        <v>3.4705505618551902E-3</v>
      </c>
      <c r="F3" s="7">
        <v>3.7499999999999999E-2</v>
      </c>
      <c r="G3" s="5">
        <v>0.99970856838992395</v>
      </c>
      <c r="H3" s="9">
        <v>-6.3592186653844998E-11</v>
      </c>
      <c r="I3" s="13">
        <v>3.4705470302625299E-3</v>
      </c>
      <c r="J3" s="3">
        <f t="shared" si="0"/>
        <v>0.99970856838892441</v>
      </c>
      <c r="K3" s="4">
        <f t="shared" si="1"/>
        <v>-6.3592219009219799E-11</v>
      </c>
      <c r="L3" s="4">
        <f t="shared" si="2"/>
        <v>3.4705487960588597E-9</v>
      </c>
      <c r="M3" s="5">
        <f t="shared" ref="M3:M34" si="3">30*PI()*IMREAL(IMSQRT(IMSUB(COMPLEX(1,0),IMPOWER(COMPLEX(J3,K3),2))))</f>
        <v>2.2752169250862044</v>
      </c>
    </row>
    <row r="4" spans="1:13">
      <c r="A4" s="8">
        <v>7</v>
      </c>
      <c r="B4" s="7">
        <v>0.05</v>
      </c>
      <c r="C4" s="5">
        <v>0.99970877503448496</v>
      </c>
      <c r="D4" s="9">
        <v>-6.1412320892251104E-11</v>
      </c>
      <c r="E4" s="13">
        <v>3.35158073827997E-3</v>
      </c>
      <c r="F4" s="7">
        <v>0.05</v>
      </c>
      <c r="G4" s="5">
        <v>0.99970877503601396</v>
      </c>
      <c r="H4" s="9">
        <v>-6.1412282183268802E-11</v>
      </c>
      <c r="I4" s="13">
        <v>3.3515786257351599E-3</v>
      </c>
      <c r="J4" s="3">
        <f t="shared" si="0"/>
        <v>0.99970877503524946</v>
      </c>
      <c r="K4" s="4">
        <f t="shared" si="1"/>
        <v>-6.1412301537759953E-11</v>
      </c>
      <c r="L4" s="4">
        <f t="shared" si="2"/>
        <v>3.3515796820075648E-9</v>
      </c>
      <c r="M4" s="5">
        <f t="shared" si="3"/>
        <v>2.2744102519647176</v>
      </c>
    </row>
    <row r="5" spans="1:13">
      <c r="A5" s="8">
        <v>7</v>
      </c>
      <c r="B5" s="7">
        <v>6.25E-2</v>
      </c>
      <c r="C5" s="5">
        <v>0.99970898724934798</v>
      </c>
      <c r="D5" s="9">
        <v>-5.9532543570832405E-11</v>
      </c>
      <c r="E5" s="13">
        <v>3.24899178917029E-3</v>
      </c>
      <c r="F5" s="7">
        <v>6.25E-2</v>
      </c>
      <c r="G5" s="5">
        <v>0.99970898725142998</v>
      </c>
      <c r="H5" s="9">
        <v>-5.9532503817678095E-11</v>
      </c>
      <c r="I5" s="13">
        <v>3.24898961963974E-3</v>
      </c>
      <c r="J5" s="3">
        <f t="shared" si="0"/>
        <v>0.99970898725038904</v>
      </c>
      <c r="K5" s="4">
        <f t="shared" si="1"/>
        <v>-5.953252369425525E-11</v>
      </c>
      <c r="L5" s="4">
        <f t="shared" si="2"/>
        <v>3.2489907044050149E-9</v>
      </c>
      <c r="M5" s="5">
        <f t="shared" si="3"/>
        <v>2.2735815421309091</v>
      </c>
    </row>
    <row r="6" spans="1:13">
      <c r="A6" s="8">
        <v>7</v>
      </c>
      <c r="B6" s="7">
        <v>7.4999999999999997E-2</v>
      </c>
      <c r="C6" s="5">
        <v>0.999709205277447</v>
      </c>
      <c r="D6" s="9">
        <v>-5.7929311294521803E-11</v>
      </c>
      <c r="E6" s="13">
        <v>3.1614953008727901E-3</v>
      </c>
      <c r="F6" s="7">
        <v>7.4999999999999997E-2</v>
      </c>
      <c r="G6" s="5">
        <v>0.99970920528014495</v>
      </c>
      <c r="H6" s="9">
        <v>-5.7929247743406602E-11</v>
      </c>
      <c r="I6" s="13">
        <v>3.1614918325672302E-3</v>
      </c>
      <c r="J6" s="3">
        <f t="shared" si="0"/>
        <v>0.99970920527879592</v>
      </c>
      <c r="K6" s="4">
        <f t="shared" si="1"/>
        <v>-5.7929279518964203E-11</v>
      </c>
      <c r="L6" s="4">
        <f t="shared" si="2"/>
        <v>3.1614935667200097E-9</v>
      </c>
      <c r="M6" s="5">
        <f t="shared" si="3"/>
        <v>2.2727298163345528</v>
      </c>
    </row>
    <row r="7" spans="1:13">
      <c r="A7" s="8">
        <v>7</v>
      </c>
      <c r="B7" s="7">
        <v>8.7499999999999994E-2</v>
      </c>
      <c r="C7" s="5">
        <v>0.99970942935013396</v>
      </c>
      <c r="D7" s="9">
        <v>-5.6582171887691297E-11</v>
      </c>
      <c r="E7" s="13">
        <v>3.0879750947950401E-3</v>
      </c>
      <c r="F7" s="7">
        <v>8.7499999999999994E-2</v>
      </c>
      <c r="G7" s="5">
        <v>0.99970942935162999</v>
      </c>
      <c r="H7" s="9">
        <v>-5.6582124473743803E-11</v>
      </c>
      <c r="I7" s="13">
        <v>3.0879725071762901E-3</v>
      </c>
      <c r="J7" s="3">
        <f t="shared" si="0"/>
        <v>0.99970942935088192</v>
      </c>
      <c r="K7" s="4">
        <f t="shared" si="1"/>
        <v>-5.6582148180717547E-11</v>
      </c>
      <c r="L7" s="4">
        <f t="shared" si="2"/>
        <v>3.0879738009856647E-9</v>
      </c>
      <c r="M7" s="5">
        <f t="shared" si="3"/>
        <v>2.2718541480600143</v>
      </c>
    </row>
    <row r="8" spans="1:13">
      <c r="A8" s="8">
        <v>7</v>
      </c>
      <c r="B8" s="7">
        <v>0.1</v>
      </c>
      <c r="C8" s="5">
        <v>0.99970965967085201</v>
      </c>
      <c r="D8" s="9">
        <v>-5.5474976547686901E-11</v>
      </c>
      <c r="E8" s="13">
        <v>3.0275498491577199E-3</v>
      </c>
      <c r="F8" s="7">
        <v>0.1</v>
      </c>
      <c r="G8" s="5">
        <v>0.99970965967138303</v>
      </c>
      <c r="H8" s="9">
        <v>-5.5474974037867397E-11</v>
      </c>
      <c r="I8" s="13">
        <v>3.0275497121841901E-3</v>
      </c>
      <c r="J8" s="3">
        <f t="shared" si="0"/>
        <v>0.99970965967111747</v>
      </c>
      <c r="K8" s="4">
        <f t="shared" si="1"/>
        <v>-5.5474975292777152E-11</v>
      </c>
      <c r="L8" s="4">
        <f t="shared" si="2"/>
        <v>3.0275497806709549E-9</v>
      </c>
      <c r="M8" s="5">
        <f t="shared" si="3"/>
        <v>2.2709537100570034</v>
      </c>
    </row>
    <row r="9" spans="1:13">
      <c r="A9" s="8">
        <v>7</v>
      </c>
      <c r="B9" s="7">
        <v>0.1125</v>
      </c>
      <c r="C9" s="5">
        <v>0.99970989654790998</v>
      </c>
      <c r="D9" s="9">
        <v>-5.4594923799921199E-11</v>
      </c>
      <c r="E9" s="13">
        <v>2.9795209227920002E-3</v>
      </c>
      <c r="F9" s="7">
        <v>0.1125</v>
      </c>
      <c r="G9" s="5">
        <v>0.99970989654845499</v>
      </c>
      <c r="H9" s="9">
        <v>-5.45949189929039E-11</v>
      </c>
      <c r="I9" s="13">
        <v>2.9795206604487702E-3</v>
      </c>
      <c r="J9" s="3">
        <f t="shared" si="0"/>
        <v>0.99970989654818254</v>
      </c>
      <c r="K9" s="4">
        <f t="shared" si="1"/>
        <v>-5.459492139641255E-11</v>
      </c>
      <c r="L9" s="4">
        <f t="shared" si="2"/>
        <v>2.9795207916203849E-9</v>
      </c>
      <c r="M9" s="5">
        <f t="shared" si="3"/>
        <v>2.2700272653103024</v>
      </c>
    </row>
    <row r="10" spans="1:13">
      <c r="A10" s="8">
        <v>7</v>
      </c>
      <c r="B10" s="7">
        <v>0.125</v>
      </c>
      <c r="C10" s="5">
        <v>0.99971014019928195</v>
      </c>
      <c r="D10" s="9">
        <v>-5.3935382633928997E-11</v>
      </c>
      <c r="E10" s="13">
        <v>2.9435264279426602E-3</v>
      </c>
      <c r="F10" s="7">
        <v>0.125</v>
      </c>
      <c r="G10" s="5">
        <v>0.99971014019961602</v>
      </c>
      <c r="H10" s="9">
        <v>-5.3935374948147901E-11</v>
      </c>
      <c r="I10" s="13">
        <v>2.9435260084907399E-3</v>
      </c>
      <c r="J10" s="3">
        <f t="shared" si="0"/>
        <v>0.99971014019944904</v>
      </c>
      <c r="K10" s="4">
        <f t="shared" si="1"/>
        <v>-5.3935378791038446E-11</v>
      </c>
      <c r="L10" s="4">
        <f t="shared" si="2"/>
        <v>2.9435262182167001E-9</v>
      </c>
      <c r="M10" s="5">
        <f t="shared" si="3"/>
        <v>2.2690739312674171</v>
      </c>
    </row>
    <row r="11" spans="1:13">
      <c r="A11" s="8">
        <v>7</v>
      </c>
      <c r="B11" s="7">
        <v>0.13750000000000001</v>
      </c>
      <c r="C11" s="5">
        <v>0.99971039090644598</v>
      </c>
      <c r="D11" s="9">
        <v>-5.3495173958451799E-11</v>
      </c>
      <c r="E11" s="13">
        <v>2.91950201564042E-3</v>
      </c>
      <c r="F11" s="7">
        <v>0.13750000000000001</v>
      </c>
      <c r="G11" s="5">
        <v>0.99971039091388403</v>
      </c>
      <c r="H11" s="9">
        <v>-5.3495068849364801E-11</v>
      </c>
      <c r="I11" s="13">
        <v>2.9194962793063E-3</v>
      </c>
      <c r="J11" s="3">
        <f t="shared" si="0"/>
        <v>0.999710390910165</v>
      </c>
      <c r="K11" s="4">
        <f t="shared" si="1"/>
        <v>-5.3495121403908303E-11</v>
      </c>
      <c r="L11" s="4">
        <f t="shared" si="2"/>
        <v>2.9194991474733597E-9</v>
      </c>
      <c r="M11" s="5">
        <f t="shared" si="3"/>
        <v>2.2680925571862938</v>
      </c>
    </row>
    <row r="12" spans="1:13">
      <c r="A12" s="8">
        <v>7</v>
      </c>
      <c r="B12" s="7">
        <v>0.15</v>
      </c>
      <c r="C12" s="5">
        <v>0.99971064903328499</v>
      </c>
      <c r="D12" s="9">
        <v>-5.3280977889252702E-11</v>
      </c>
      <c r="E12" s="13">
        <v>2.9078122535647799E-3</v>
      </c>
      <c r="F12" s="7">
        <v>0.15</v>
      </c>
      <c r="G12" s="5">
        <v>0.99971064903546103</v>
      </c>
      <c r="H12" s="9">
        <v>-5.3280920603970897E-11</v>
      </c>
      <c r="I12" s="13">
        <v>2.9078091272174301E-3</v>
      </c>
      <c r="J12" s="3">
        <f t="shared" si="0"/>
        <v>0.99971064903437301</v>
      </c>
      <c r="K12" s="4">
        <f t="shared" si="1"/>
        <v>-5.3280949246611797E-11</v>
      </c>
      <c r="L12" s="4">
        <f t="shared" si="2"/>
        <v>2.9078106903911047E-9</v>
      </c>
      <c r="M12" s="5">
        <f t="shared" si="3"/>
        <v>2.2670817198651991</v>
      </c>
    </row>
    <row r="13" spans="1:13">
      <c r="A13" s="8">
        <v>7</v>
      </c>
      <c r="B13" s="7">
        <v>0.16250000000000001</v>
      </c>
      <c r="C13" s="5">
        <v>0.99971091483351604</v>
      </c>
      <c r="D13" s="9">
        <v>-5.3312841667940603E-11</v>
      </c>
      <c r="E13" s="13">
        <v>2.9095512210121602E-3</v>
      </c>
      <c r="F13" s="7">
        <v>0.16250000000000001</v>
      </c>
      <c r="G13" s="5">
        <v>0.99971091483616803</v>
      </c>
      <c r="H13" s="9">
        <v>-5.3312806816696498E-11</v>
      </c>
      <c r="I13" s="13">
        <v>2.90954931900362E-3</v>
      </c>
      <c r="J13" s="3">
        <f t="shared" si="0"/>
        <v>0.99971091483484198</v>
      </c>
      <c r="K13" s="4">
        <f t="shared" si="1"/>
        <v>-5.331282424231855E-11</v>
      </c>
      <c r="L13" s="4">
        <f t="shared" si="2"/>
        <v>2.90955027000789E-9</v>
      </c>
      <c r="M13" s="5">
        <f t="shared" si="3"/>
        <v>2.2660403501204041</v>
      </c>
    </row>
    <row r="14" spans="1:13">
      <c r="A14" s="8">
        <v>7</v>
      </c>
      <c r="B14" s="7">
        <v>0.17499999999999999</v>
      </c>
      <c r="C14" s="5">
        <v>0.99971118871338804</v>
      </c>
      <c r="D14" s="9">
        <v>-5.3627385167819801E-11</v>
      </c>
      <c r="E14" s="13">
        <v>2.9267174495511399E-3</v>
      </c>
      <c r="F14" s="7">
        <v>0.17499999999999999</v>
      </c>
      <c r="G14" s="5">
        <v>0.99971118871653397</v>
      </c>
      <c r="H14" s="9">
        <v>-5.3627306575505201E-11</v>
      </c>
      <c r="I14" s="13">
        <v>2.92671316037132E-3</v>
      </c>
      <c r="J14" s="3">
        <f t="shared" si="0"/>
        <v>0.99971118871496101</v>
      </c>
      <c r="K14" s="4">
        <f t="shared" si="1"/>
        <v>-5.3627345871662501E-11</v>
      </c>
      <c r="L14" s="4">
        <f t="shared" si="2"/>
        <v>2.9267153049612297E-9</v>
      </c>
      <c r="M14" s="5">
        <f t="shared" si="3"/>
        <v>2.2649668242833467</v>
      </c>
    </row>
    <row r="15" spans="1:13">
      <c r="A15" s="8">
        <v>7</v>
      </c>
      <c r="B15" s="7">
        <v>0.1875</v>
      </c>
      <c r="C15" s="5">
        <v>0.99971147100051005</v>
      </c>
      <c r="D15" s="9">
        <v>-5.4288462214313603E-11</v>
      </c>
      <c r="E15" s="13">
        <v>2.9627957651620299E-3</v>
      </c>
      <c r="F15" s="7">
        <v>0.1875</v>
      </c>
      <c r="G15" s="5">
        <v>0.99971147100340796</v>
      </c>
      <c r="H15" s="9">
        <v>-5.4288381485027798E-11</v>
      </c>
      <c r="I15" s="13">
        <v>2.9627913593568899E-3</v>
      </c>
      <c r="J15" s="3">
        <f t="shared" si="0"/>
        <v>0.99971147100195901</v>
      </c>
      <c r="K15" s="4">
        <f t="shared" si="1"/>
        <v>-5.4288421849670697E-11</v>
      </c>
      <c r="L15" s="4">
        <f t="shared" si="2"/>
        <v>2.96279356225946E-9</v>
      </c>
      <c r="M15" s="5">
        <f t="shared" si="3"/>
        <v>2.2638598130089074</v>
      </c>
    </row>
    <row r="16" spans="1:13">
      <c r="A16" s="8">
        <v>7</v>
      </c>
      <c r="B16" s="7">
        <v>0.2</v>
      </c>
      <c r="C16" s="5">
        <v>0.99971176207417201</v>
      </c>
      <c r="D16" s="9">
        <v>-5.5398040620493203E-11</v>
      </c>
      <c r="E16" s="13">
        <v>3.0233510667649101E-3</v>
      </c>
      <c r="F16" s="7">
        <v>0.2</v>
      </c>
      <c r="G16" s="5">
        <v>0.99971176208236101</v>
      </c>
      <c r="H16" s="9">
        <v>-5.5397916459162203E-11</v>
      </c>
      <c r="I16" s="13">
        <v>3.0233442906535501E-3</v>
      </c>
      <c r="J16" s="3">
        <f t="shared" si="0"/>
        <v>0.99971176207826651</v>
      </c>
      <c r="K16" s="4">
        <f t="shared" si="1"/>
        <v>-5.5397978539827703E-11</v>
      </c>
      <c r="L16" s="4">
        <f t="shared" si="2"/>
        <v>3.0233476787092301E-9</v>
      </c>
      <c r="M16" s="5">
        <f t="shared" si="3"/>
        <v>2.262717766269573</v>
      </c>
    </row>
    <row r="17" spans="1:13">
      <c r="A17" s="8">
        <v>7</v>
      </c>
      <c r="B17" s="7">
        <v>0.21249999999999999</v>
      </c>
      <c r="C17" s="5">
        <v>0.99971206239835997</v>
      </c>
      <c r="D17" s="9">
        <v>-5.71125550333022E-11</v>
      </c>
      <c r="E17" s="13">
        <v>3.1169207836879301E-3</v>
      </c>
      <c r="F17" s="7">
        <v>0.21249999999999999</v>
      </c>
      <c r="G17" s="5">
        <v>0.99971206240370902</v>
      </c>
      <c r="H17" s="9">
        <v>-5.7112480134288702E-11</v>
      </c>
      <c r="I17" s="13">
        <v>3.1169166960702201E-3</v>
      </c>
      <c r="J17" s="3">
        <f t="shared" si="0"/>
        <v>0.9997120624010345</v>
      </c>
      <c r="K17" s="4">
        <f t="shared" si="1"/>
        <v>-5.7112517583795451E-11</v>
      </c>
      <c r="L17" s="4">
        <f t="shared" si="2"/>
        <v>3.1169187398790751E-9</v>
      </c>
      <c r="M17" s="5">
        <f t="shared" si="3"/>
        <v>2.2615388359261206</v>
      </c>
    </row>
    <row r="18" spans="1:13">
      <c r="A18" s="8">
        <v>7</v>
      </c>
      <c r="B18" s="7">
        <v>0.22500000000000001</v>
      </c>
      <c r="C18" s="5">
        <v>0.99971237238448096</v>
      </c>
      <c r="D18" s="9">
        <v>-5.9668699500065103E-11</v>
      </c>
      <c r="E18" s="13">
        <v>3.25642250638125E-3</v>
      </c>
      <c r="F18" s="7">
        <v>0.22500000000000001</v>
      </c>
      <c r="G18" s="5">
        <v>0.999712372386796</v>
      </c>
      <c r="H18" s="9">
        <v>-5.9668629747192702E-11</v>
      </c>
      <c r="I18" s="13">
        <v>3.2564186996144602E-3</v>
      </c>
      <c r="J18" s="3">
        <f t="shared" si="0"/>
        <v>0.99971237238563848</v>
      </c>
      <c r="K18" s="4">
        <f t="shared" si="1"/>
        <v>-5.9668664623628903E-11</v>
      </c>
      <c r="L18" s="4">
        <f t="shared" si="2"/>
        <v>3.2564206029978551E-9</v>
      </c>
      <c r="M18" s="5">
        <f t="shared" si="3"/>
        <v>2.2603213323477389</v>
      </c>
    </row>
    <row r="19" spans="1:13">
      <c r="A19" s="8">
        <v>7</v>
      </c>
      <c r="B19" s="7">
        <v>0.23749999999999999</v>
      </c>
      <c r="C19" s="5">
        <v>0.999712692499094</v>
      </c>
      <c r="D19" s="9">
        <v>-6.3418273795027201E-11</v>
      </c>
      <c r="E19" s="13">
        <v>3.4610557265748599E-3</v>
      </c>
      <c r="F19" s="7">
        <v>0.23749999999999999</v>
      </c>
      <c r="G19" s="5">
        <v>0.99971269250453598</v>
      </c>
      <c r="H19" s="9">
        <v>-6.3418135322432704E-11</v>
      </c>
      <c r="I19" s="13">
        <v>3.4610481694255101E-3</v>
      </c>
      <c r="J19" s="3">
        <f t="shared" si="0"/>
        <v>0.99971269250181494</v>
      </c>
      <c r="K19" s="4">
        <f t="shared" si="1"/>
        <v>-6.3418204558729946E-11</v>
      </c>
      <c r="L19" s="4">
        <f t="shared" si="2"/>
        <v>3.4610519480001849E-9</v>
      </c>
      <c r="M19" s="5">
        <f t="shared" si="3"/>
        <v>2.2590633466612475</v>
      </c>
    </row>
    <row r="20" spans="1:13">
      <c r="A20" s="8">
        <v>7</v>
      </c>
      <c r="B20" s="7">
        <v>0.25</v>
      </c>
      <c r="C20" s="5">
        <v>0.99971302329717204</v>
      </c>
      <c r="D20" s="9">
        <v>-6.8882505781176902E-11</v>
      </c>
      <c r="E20" s="13">
        <v>3.75926648311676E-3</v>
      </c>
      <c r="F20" s="7">
        <v>0.25</v>
      </c>
      <c r="G20" s="5">
        <v>0.99971302329929701</v>
      </c>
      <c r="H20" s="9">
        <v>-6.8882446592381895E-11</v>
      </c>
      <c r="I20" s="13">
        <v>3.7592632528850702E-3</v>
      </c>
      <c r="J20" s="3">
        <f t="shared" si="0"/>
        <v>0.99971302329823453</v>
      </c>
      <c r="K20" s="4">
        <f t="shared" si="1"/>
        <v>-6.8882476186779405E-11</v>
      </c>
      <c r="L20" s="4">
        <f t="shared" si="2"/>
        <v>3.7592648680009151E-9</v>
      </c>
      <c r="M20" s="5">
        <f t="shared" si="3"/>
        <v>2.2577626531672541</v>
      </c>
    </row>
    <row r="21" spans="1:13">
      <c r="A21" s="8">
        <v>7</v>
      </c>
      <c r="B21" s="7">
        <v>0.26250000000000001</v>
      </c>
      <c r="C21" s="5">
        <v>0.99971336526403798</v>
      </c>
      <c r="D21" s="9">
        <v>-7.6838188998722999E-11</v>
      </c>
      <c r="E21" s="13">
        <v>4.1934483255286004E-3</v>
      </c>
      <c r="F21" s="7">
        <v>0.26250000000000001</v>
      </c>
      <c r="G21" s="5">
        <v>0.99971336527018495</v>
      </c>
      <c r="H21" s="9">
        <v>-7.6838010052922994E-11</v>
      </c>
      <c r="I21" s="13">
        <v>4.1934385595518804E-3</v>
      </c>
      <c r="J21" s="3">
        <f t="shared" si="0"/>
        <v>0.99971336526711152</v>
      </c>
      <c r="K21" s="4">
        <f t="shared" si="1"/>
        <v>-7.6838099525822997E-11</v>
      </c>
      <c r="L21" s="4">
        <f t="shared" si="2"/>
        <v>4.1934434425402402E-9</v>
      </c>
      <c r="M21" s="5">
        <f t="shared" si="3"/>
        <v>2.2564172408642231</v>
      </c>
    </row>
    <row r="22" spans="1:13">
      <c r="A22" s="8">
        <v>7</v>
      </c>
      <c r="B22" s="7">
        <v>0.27500000000000002</v>
      </c>
      <c r="C22" s="5">
        <v>0.99971371907874396</v>
      </c>
      <c r="D22" s="9">
        <v>-8.84467975525614E-11</v>
      </c>
      <c r="E22" s="13">
        <v>4.8269887659809401E-3</v>
      </c>
      <c r="F22" s="7">
        <v>0.27500000000000002</v>
      </c>
      <c r="G22" s="5">
        <v>0.99971371908167095</v>
      </c>
      <c r="H22" s="9">
        <v>-8.8446677091404301E-11</v>
      </c>
      <c r="I22" s="13">
        <v>4.8269821918067697E-3</v>
      </c>
      <c r="J22" s="3">
        <f t="shared" si="0"/>
        <v>0.99971371908020745</v>
      </c>
      <c r="K22" s="4">
        <f t="shared" si="1"/>
        <v>-8.8446737321982857E-11</v>
      </c>
      <c r="L22" s="4">
        <f t="shared" si="2"/>
        <v>4.826985478893855E-9</v>
      </c>
      <c r="M22" s="5">
        <f t="shared" si="3"/>
        <v>2.2550243843300941</v>
      </c>
    </row>
    <row r="23" spans="1:13">
      <c r="A23" s="8">
        <v>7</v>
      </c>
      <c r="B23" s="7">
        <v>0.28749999999999998</v>
      </c>
      <c r="C23" s="5">
        <v>0.999714085299369</v>
      </c>
      <c r="D23" s="9">
        <v>-1.0546413739831E-10</v>
      </c>
      <c r="E23" s="13">
        <v>5.7557110095816499E-3</v>
      </c>
      <c r="F23" s="7">
        <v>0.28749999999999998</v>
      </c>
      <c r="G23" s="5">
        <v>0.99971408530345296</v>
      </c>
      <c r="H23" s="9">
        <v>-1.0546398174136101E-10</v>
      </c>
      <c r="I23" s="13">
        <v>5.7557025145952203E-3</v>
      </c>
      <c r="J23" s="3">
        <f t="shared" si="0"/>
        <v>0.99971408530141104</v>
      </c>
      <c r="K23" s="4">
        <f t="shared" si="1"/>
        <v>-1.0546405956983551E-10</v>
      </c>
      <c r="L23" s="4">
        <f t="shared" si="2"/>
        <v>5.7557067620884352E-9</v>
      </c>
      <c r="M23" s="5">
        <f t="shared" si="3"/>
        <v>2.2535817735660482</v>
      </c>
    </row>
    <row r="24" spans="1:13">
      <c r="A24" s="8">
        <v>7</v>
      </c>
      <c r="B24" s="7">
        <v>0.3</v>
      </c>
      <c r="C24" s="5">
        <v>0.99971446463850699</v>
      </c>
      <c r="D24" s="9">
        <v>-1.3055648872610599E-10</v>
      </c>
      <c r="E24" s="13">
        <v>7.1251274420911096E-3</v>
      </c>
      <c r="F24" s="7">
        <v>0.3</v>
      </c>
      <c r="G24" s="5">
        <v>0.99971446464287395</v>
      </c>
      <c r="H24" s="9">
        <v>-1.30556328206546E-10</v>
      </c>
      <c r="I24" s="13">
        <v>7.1251186817274503E-3</v>
      </c>
      <c r="J24" s="3">
        <f t="shared" si="0"/>
        <v>0.99971446464069047</v>
      </c>
      <c r="K24" s="4">
        <f t="shared" si="1"/>
        <v>-1.30556408466326E-10</v>
      </c>
      <c r="L24" s="4">
        <f t="shared" si="2"/>
        <v>7.1251230619092804E-9</v>
      </c>
      <c r="M24" s="5">
        <f t="shared" si="3"/>
        <v>2.2520865134722317</v>
      </c>
    </row>
    <row r="25" spans="1:13">
      <c r="A25" s="8">
        <v>7</v>
      </c>
      <c r="B25" s="7">
        <v>0.3125</v>
      </c>
      <c r="C25" s="5">
        <v>0.99971485782936698</v>
      </c>
      <c r="D25" s="9">
        <v>-1.6778822820589801E-10</v>
      </c>
      <c r="E25" s="13">
        <v>9.1570516403650694E-3</v>
      </c>
      <c r="F25" s="7">
        <v>0.3125</v>
      </c>
      <c r="G25" s="5">
        <v>0.99971485783792402</v>
      </c>
      <c r="H25" s="9">
        <v>-1.6778801674378699E-10</v>
      </c>
      <c r="I25" s="13">
        <v>9.1570400998089198E-3</v>
      </c>
      <c r="J25" s="3">
        <f t="shared" si="0"/>
        <v>0.99971485783364544</v>
      </c>
      <c r="K25" s="4">
        <f t="shared" si="1"/>
        <v>-1.677881224748425E-10</v>
      </c>
      <c r="L25" s="4">
        <f t="shared" si="2"/>
        <v>9.1570458700869937E-9</v>
      </c>
      <c r="M25" s="5">
        <f t="shared" si="3"/>
        <v>2.2505355965303586</v>
      </c>
    </row>
    <row r="26" spans="1:13">
      <c r="A26" s="8">
        <v>7</v>
      </c>
      <c r="B26" s="7">
        <v>0.32500000000000001</v>
      </c>
      <c r="C26" s="5">
        <v>0.99971526568229596</v>
      </c>
      <c r="D26" s="9">
        <v>-2.2334955544742299E-10</v>
      </c>
      <c r="E26" s="13">
        <v>1.2189314083315E-2</v>
      </c>
      <c r="F26" s="7">
        <v>0.32500000000000001</v>
      </c>
      <c r="G26" s="5">
        <v>0.99971526569159697</v>
      </c>
      <c r="H26" s="9">
        <v>-2.2334930868104E-10</v>
      </c>
      <c r="I26" s="13">
        <v>1.21893006160263E-2</v>
      </c>
      <c r="J26" s="3">
        <f t="shared" si="0"/>
        <v>0.99971526568694646</v>
      </c>
      <c r="K26" s="4">
        <f t="shared" si="1"/>
        <v>-2.233494320642315E-10</v>
      </c>
      <c r="L26" s="4">
        <f t="shared" si="2"/>
        <v>1.218930734967065E-8</v>
      </c>
      <c r="M26" s="5">
        <f t="shared" si="3"/>
        <v>2.248925722314127</v>
      </c>
    </row>
    <row r="27" spans="1:13">
      <c r="A27" s="8">
        <v>7</v>
      </c>
      <c r="B27" s="7">
        <v>0.33750000000000002</v>
      </c>
      <c r="C27" s="5">
        <v>0.99971568906750696</v>
      </c>
      <c r="D27" s="9">
        <v>-3.0662587556022697E-10</v>
      </c>
      <c r="E27" s="13">
        <v>1.6734123763030701E-2</v>
      </c>
      <c r="F27" s="7">
        <v>0.33750000000000002</v>
      </c>
      <c r="G27" s="5">
        <v>0.99971568907259001</v>
      </c>
      <c r="H27" s="9">
        <v>-3.0662566797908397E-10</v>
      </c>
      <c r="I27" s="13">
        <v>1.6734112434278602E-2</v>
      </c>
      <c r="J27" s="3">
        <f t="shared" si="0"/>
        <v>0.99971568907004849</v>
      </c>
      <c r="K27" s="4">
        <f t="shared" si="1"/>
        <v>-3.066257717696555E-10</v>
      </c>
      <c r="L27" s="4">
        <f t="shared" si="2"/>
        <v>1.6734118098654653E-8</v>
      </c>
      <c r="M27" s="5">
        <f t="shared" si="3"/>
        <v>2.247253328359037</v>
      </c>
    </row>
    <row r="28" spans="1:13">
      <c r="A28" s="8">
        <v>7</v>
      </c>
      <c r="B28" s="7">
        <v>0.35</v>
      </c>
      <c r="C28" s="5">
        <v>0.99971612889530304</v>
      </c>
      <c r="D28" s="9">
        <v>-4.31738332441937E-10</v>
      </c>
      <c r="E28" s="13">
        <v>2.356214287241E-2</v>
      </c>
      <c r="F28" s="7">
        <v>0.35</v>
      </c>
      <c r="G28" s="5">
        <v>0.99971612891400496</v>
      </c>
      <c r="H28" s="9">
        <v>-4.3173763457668403E-10</v>
      </c>
      <c r="I28" s="13">
        <v>2.3562104786375999E-2</v>
      </c>
      <c r="J28" s="3">
        <f t="shared" si="0"/>
        <v>0.999716128904654</v>
      </c>
      <c r="K28" s="4">
        <f t="shared" si="1"/>
        <v>-4.3173798350931054E-10</v>
      </c>
      <c r="L28" s="4">
        <f t="shared" si="2"/>
        <v>2.3562123829392999E-8</v>
      </c>
      <c r="M28" s="5">
        <f t="shared" si="3"/>
        <v>2.2455146299310109</v>
      </c>
    </row>
    <row r="29" spans="1:13">
      <c r="A29" s="8">
        <v>7</v>
      </c>
      <c r="B29" s="7">
        <v>0.36249999999999999</v>
      </c>
      <c r="C29" s="5">
        <v>0.99971658624210902</v>
      </c>
      <c r="D29" s="9">
        <v>-6.1971875608189697E-10</v>
      </c>
      <c r="E29" s="13">
        <v>3.38211846720319E-2</v>
      </c>
      <c r="F29" s="7">
        <v>0.36249999999999999</v>
      </c>
      <c r="G29" s="5">
        <v>0.99971658625591697</v>
      </c>
      <c r="H29" s="9">
        <v>-6.1971831041287999E-10</v>
      </c>
      <c r="I29" s="13">
        <v>3.3821160349621203E-2</v>
      </c>
      <c r="J29" s="3">
        <f t="shared" si="0"/>
        <v>0.99971658624901294</v>
      </c>
      <c r="K29" s="4">
        <f t="shared" si="1"/>
        <v>-6.1971853324738853E-10</v>
      </c>
      <c r="L29" s="4">
        <f t="shared" si="2"/>
        <v>3.3821172510826549E-8</v>
      </c>
      <c r="M29" s="5">
        <f t="shared" si="3"/>
        <v>2.243705284474331</v>
      </c>
    </row>
    <row r="30" spans="1:13">
      <c r="A30" s="8">
        <v>7</v>
      </c>
      <c r="B30" s="7">
        <v>0.375</v>
      </c>
      <c r="C30" s="5">
        <v>0.99971706221933898</v>
      </c>
      <c r="D30" s="9">
        <v>-9.0152985467998798E-10</v>
      </c>
      <c r="E30" s="13">
        <v>4.9201040638590099E-2</v>
      </c>
      <c r="F30" s="7">
        <v>0.375</v>
      </c>
      <c r="G30" s="5">
        <v>0.99971706223138901</v>
      </c>
      <c r="H30" s="9">
        <v>-9.0152948057607303E-10</v>
      </c>
      <c r="I30" s="13">
        <v>4.9201020221848697E-2</v>
      </c>
      <c r="J30" s="3">
        <f t="shared" si="0"/>
        <v>0.99971706222536394</v>
      </c>
      <c r="K30" s="4">
        <f t="shared" si="1"/>
        <v>-9.015296676280305E-10</v>
      </c>
      <c r="L30" s="4">
        <f t="shared" si="2"/>
        <v>4.9201030430219391E-8</v>
      </c>
      <c r="M30" s="5">
        <f t="shared" si="3"/>
        <v>2.2418206755132863</v>
      </c>
    </row>
    <row r="31" spans="1:13">
      <c r="A31" s="8">
        <v>7</v>
      </c>
      <c r="B31" s="7">
        <v>0.38750000000000001</v>
      </c>
      <c r="C31" s="5">
        <v>0.99971755805780405</v>
      </c>
      <c r="D31" s="9">
        <v>-1.3221769671732801E-9</v>
      </c>
      <c r="E31" s="13">
        <v>7.2157879581694007E-2</v>
      </c>
      <c r="F31" s="7">
        <v>0.38750000000000001</v>
      </c>
      <c r="G31" s="5">
        <v>0.99971755806270102</v>
      </c>
      <c r="H31" s="9">
        <v>-1.32217675745117E-9</v>
      </c>
      <c r="I31" s="13">
        <v>7.2157868136098396E-2</v>
      </c>
      <c r="J31" s="3">
        <f t="shared" si="0"/>
        <v>0.99971755806025253</v>
      </c>
      <c r="K31" s="4">
        <f t="shared" si="1"/>
        <v>-1.3221768623122252E-9</v>
      </c>
      <c r="L31" s="4">
        <f t="shared" si="2"/>
        <v>7.2157873858896192E-8</v>
      </c>
      <c r="M31" s="5">
        <f t="shared" si="3"/>
        <v>2.2398557502046552</v>
      </c>
    </row>
    <row r="32" spans="1:13">
      <c r="A32" s="8">
        <v>7</v>
      </c>
      <c r="B32" s="7">
        <v>0.4</v>
      </c>
      <c r="C32" s="5">
        <v>0.99971807505920496</v>
      </c>
      <c r="D32" s="9">
        <v>-1.9462219591661498E-9</v>
      </c>
      <c r="E32" s="13">
        <v>0.10621516881284</v>
      </c>
      <c r="F32" s="7">
        <v>0.4</v>
      </c>
      <c r="G32" s="5">
        <v>0.99971807506509403</v>
      </c>
      <c r="H32" s="9">
        <v>-1.9462216869445601E-9</v>
      </c>
      <c r="I32" s="13">
        <v>0.10621515395633201</v>
      </c>
      <c r="J32" s="3">
        <f t="shared" si="0"/>
        <v>0.99971807506214949</v>
      </c>
      <c r="K32" s="4">
        <f t="shared" si="1"/>
        <v>-1.9462218230553551E-9</v>
      </c>
      <c r="L32" s="4">
        <f t="shared" si="2"/>
        <v>1.06215161384586E-7</v>
      </c>
      <c r="M32" s="5">
        <f t="shared" si="3"/>
        <v>2.2378051045563856</v>
      </c>
    </row>
    <row r="33" spans="1:13">
      <c r="A33" s="8">
        <v>7</v>
      </c>
      <c r="B33" s="7">
        <v>0.41249999999999998</v>
      </c>
      <c r="C33" s="5">
        <v>0.99971861472066703</v>
      </c>
      <c r="D33" s="9">
        <v>-2.8650604282101301E-9</v>
      </c>
      <c r="E33" s="13">
        <v>0.15636082801763701</v>
      </c>
      <c r="F33" s="7">
        <v>0.41249999999999998</v>
      </c>
      <c r="G33" s="5">
        <v>0.99971861472395396</v>
      </c>
      <c r="H33" s="9">
        <v>-2.8650605687958999E-9</v>
      </c>
      <c r="I33" s="13">
        <v>0.156360835690113</v>
      </c>
      <c r="J33" s="3">
        <f t="shared" si="0"/>
        <v>0.99971861472231049</v>
      </c>
      <c r="K33" s="4">
        <f t="shared" si="1"/>
        <v>-2.865060498503015E-9</v>
      </c>
      <c r="L33" s="4">
        <f t="shared" si="2"/>
        <v>1.5636083185387499E-7</v>
      </c>
      <c r="M33" s="5">
        <f t="shared" si="3"/>
        <v>2.2356625792361724</v>
      </c>
    </row>
    <row r="34" spans="1:13">
      <c r="A34" s="8">
        <v>7</v>
      </c>
      <c r="B34" s="7">
        <v>0.42499999999999999</v>
      </c>
      <c r="C34" s="5">
        <v>0.99971917862765103</v>
      </c>
      <c r="D34" s="9">
        <v>-4.2063813720756602E-9</v>
      </c>
      <c r="E34" s="13">
        <v>0.229563491163991</v>
      </c>
      <c r="F34" s="7">
        <v>0.42499999999999999</v>
      </c>
      <c r="G34" s="5">
        <v>0.99971917863484105</v>
      </c>
      <c r="H34" s="9">
        <v>-4.20638160728412E-9</v>
      </c>
      <c r="I34" s="13">
        <v>0.22956350400050499</v>
      </c>
      <c r="J34" s="3">
        <f t="shared" si="0"/>
        <v>0.99971917863124604</v>
      </c>
      <c r="K34" s="4">
        <f t="shared" si="1"/>
        <v>-4.2063814896798901E-9</v>
      </c>
      <c r="L34" s="4">
        <f t="shared" si="2"/>
        <v>2.2956349758224796E-7</v>
      </c>
      <c r="M34" s="5">
        <f t="shared" si="3"/>
        <v>2.2334215857820512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workbookViewId="0">
      <selection activeCell="B1" sqref="B1"/>
    </sheetView>
  </sheetViews>
  <sheetFormatPr defaultRowHeight="15"/>
  <cols>
    <col min="1" max="1" width="5.7109375" style="8" customWidth="1"/>
    <col min="2" max="2" width="9.85546875" style="7" customWidth="1"/>
    <col min="3" max="3" width="14.7109375" style="5" customWidth="1"/>
    <col min="4" max="4" width="14.7109375" style="9" customWidth="1"/>
    <col min="5" max="5" width="14.7109375" style="13" customWidth="1"/>
    <col min="6" max="6" width="9.140625" style="7"/>
    <col min="7" max="7" width="14.7109375" style="5" customWidth="1"/>
    <col min="8" max="8" width="14.7109375" style="9" customWidth="1"/>
    <col min="9" max="9" width="14.7109375" style="13" customWidth="1"/>
    <col min="10" max="10" width="14.7109375" style="3" customWidth="1"/>
    <col min="11" max="12" width="14.7109375" style="4" customWidth="1"/>
    <col min="13" max="13" width="14.7109375" style="5" customWidth="1"/>
    <col min="14" max="15" width="7.5703125" style="1" bestFit="1" customWidth="1"/>
  </cols>
  <sheetData>
    <row r="1" spans="1:13">
      <c r="A1" s="8" t="s">
        <v>6</v>
      </c>
      <c r="B1" s="7" t="s">
        <v>49</v>
      </c>
      <c r="C1" s="5" t="s">
        <v>7</v>
      </c>
      <c r="D1" s="9" t="s">
        <v>8</v>
      </c>
      <c r="E1" s="13" t="s">
        <v>9</v>
      </c>
      <c r="F1" s="7" t="s">
        <v>49</v>
      </c>
      <c r="G1" s="5" t="s">
        <v>10</v>
      </c>
      <c r="H1" s="9" t="s">
        <v>11</v>
      </c>
      <c r="I1" s="13" t="s">
        <v>12</v>
      </c>
      <c r="J1" s="3" t="s">
        <v>0</v>
      </c>
      <c r="K1" s="4" t="s">
        <v>1</v>
      </c>
      <c r="L1" s="4" t="s">
        <v>2</v>
      </c>
      <c r="M1" s="5" t="s">
        <v>3</v>
      </c>
    </row>
    <row r="2" spans="1:13">
      <c r="A2" s="8">
        <v>8</v>
      </c>
      <c r="B2" s="7">
        <v>2.5000000000000001E-2</v>
      </c>
      <c r="C2" s="5">
        <v>0.999703935074996</v>
      </c>
      <c r="D2" s="9">
        <v>-4.17126723384423E-11</v>
      </c>
      <c r="E2" s="13">
        <v>2.2764713516851801E-3</v>
      </c>
      <c r="F2" s="7">
        <v>2.5000000000000001E-2</v>
      </c>
      <c r="G2" s="5">
        <v>0.999703935080823</v>
      </c>
      <c r="H2" s="9">
        <v>-4.1712596376721299E-11</v>
      </c>
      <c r="I2" s="13">
        <v>2.27646720607014E-3</v>
      </c>
      <c r="J2" s="3">
        <f t="shared" ref="J2:J34" si="0">0.5*(C2+G2)</f>
        <v>0.99970393507790956</v>
      </c>
      <c r="K2" s="4">
        <f t="shared" ref="K2:K34" si="1">0.5*(D2+H2)</f>
        <v>-4.1712634357581803E-11</v>
      </c>
      <c r="L2" s="4">
        <f t="shared" ref="L2:L34" si="2">10^-6*(E2+I2)/2</f>
        <v>2.27646927887766E-9</v>
      </c>
      <c r="M2" s="5">
        <f>30*PI()*IMREAL(IMSQRT(IMSUB(COMPLEX(1,0),IMPOWER(COMPLEX(J2,K2),2))))</f>
        <v>2.2932291602360779</v>
      </c>
    </row>
    <row r="3" spans="1:13">
      <c r="A3" s="8">
        <v>8</v>
      </c>
      <c r="B3" s="7">
        <v>3.7499999999999999E-2</v>
      </c>
      <c r="C3" s="5">
        <v>0.99970415457020401</v>
      </c>
      <c r="D3" s="9">
        <v>-4.1812556121976697E-11</v>
      </c>
      <c r="E3" s="13">
        <v>2.2819225145804499E-3</v>
      </c>
      <c r="F3" s="7">
        <v>3.7499999999999999E-2</v>
      </c>
      <c r="G3" s="5">
        <v>0.99970415457559703</v>
      </c>
      <c r="H3" s="9">
        <v>-4.1812477540069903E-11</v>
      </c>
      <c r="I3" s="13">
        <v>2.2819182259686301E-3</v>
      </c>
      <c r="J3" s="3">
        <f t="shared" si="0"/>
        <v>0.99970415457290052</v>
      </c>
      <c r="K3" s="4">
        <f t="shared" si="1"/>
        <v>-4.18125168310233E-11</v>
      </c>
      <c r="L3" s="4">
        <f t="shared" si="2"/>
        <v>2.2819203702745397E-9</v>
      </c>
      <c r="M3" s="5">
        <f t="shared" ref="M3:M34" si="3">30*PI()*IMREAL(IMSQRT(IMSUB(COMPLEX(1,0),IMPOWER(COMPLEX(J3,K3),2))))</f>
        <v>2.292379057592107</v>
      </c>
    </row>
    <row r="4" spans="1:13">
      <c r="A4" s="8">
        <v>8</v>
      </c>
      <c r="B4" s="7">
        <v>0.05</v>
      </c>
      <c r="C4" s="5">
        <v>0.99970438042485998</v>
      </c>
      <c r="D4" s="9">
        <v>-4.2039737148888802E-11</v>
      </c>
      <c r="E4" s="13">
        <v>2.2943209314264302E-3</v>
      </c>
      <c r="F4" s="7">
        <v>0.05</v>
      </c>
      <c r="G4" s="5">
        <v>0.99970438043100796</v>
      </c>
      <c r="H4" s="9">
        <v>-4.2039665168141699E-11</v>
      </c>
      <c r="I4" s="13">
        <v>2.2943170030732601E-3</v>
      </c>
      <c r="J4" s="3">
        <f t="shared" si="0"/>
        <v>0.99970438042793397</v>
      </c>
      <c r="K4" s="4">
        <f t="shared" si="1"/>
        <v>-4.2039701158515251E-11</v>
      </c>
      <c r="L4" s="4">
        <f t="shared" si="2"/>
        <v>2.2943189672498451E-9</v>
      </c>
      <c r="M4" s="5">
        <f t="shared" si="3"/>
        <v>2.2915039931438006</v>
      </c>
    </row>
    <row r="5" spans="1:13">
      <c r="A5" s="8">
        <v>8</v>
      </c>
      <c r="B5" s="7">
        <v>6.25E-2</v>
      </c>
      <c r="C5" s="5">
        <v>0.99970461308335001</v>
      </c>
      <c r="D5" s="9">
        <v>-4.2415410775962598E-11</v>
      </c>
      <c r="E5" s="13">
        <v>2.3148233399673799E-3</v>
      </c>
      <c r="F5" s="7">
        <v>6.25E-2</v>
      </c>
      <c r="G5" s="5">
        <v>0.99970461309075498</v>
      </c>
      <c r="H5" s="9">
        <v>-4.2415329344051803E-11</v>
      </c>
      <c r="I5" s="13">
        <v>2.3148188958164299E-3</v>
      </c>
      <c r="J5" s="3">
        <f t="shared" si="0"/>
        <v>0.9997046130870525</v>
      </c>
      <c r="K5" s="4">
        <f t="shared" si="1"/>
        <v>-4.24153700600072E-11</v>
      </c>
      <c r="L5" s="4">
        <f t="shared" si="2"/>
        <v>2.3148211178919047E-9</v>
      </c>
      <c r="M5" s="5">
        <f t="shared" si="3"/>
        <v>2.2906022168340052</v>
      </c>
    </row>
    <row r="6" spans="1:13">
      <c r="A6" s="8">
        <v>8</v>
      </c>
      <c r="B6" s="7">
        <v>7.4999999999999997E-2</v>
      </c>
      <c r="C6" s="5">
        <v>0.99970485263755504</v>
      </c>
      <c r="D6" s="9">
        <v>-4.2913238926079301E-11</v>
      </c>
      <c r="E6" s="13">
        <v>2.34199233821826E-3</v>
      </c>
      <c r="F6" s="7">
        <v>7.4999999999999997E-2</v>
      </c>
      <c r="G6" s="5">
        <v>0.99970485264368902</v>
      </c>
      <c r="H6" s="9">
        <v>-4.2913164380738099E-11</v>
      </c>
      <c r="I6" s="13">
        <v>2.34198826990223E-3</v>
      </c>
      <c r="J6" s="3">
        <f t="shared" si="0"/>
        <v>0.99970485264062203</v>
      </c>
      <c r="K6" s="4">
        <f t="shared" si="1"/>
        <v>-4.2913201653408697E-11</v>
      </c>
      <c r="L6" s="4">
        <f t="shared" si="2"/>
        <v>2.3419903040602452E-9</v>
      </c>
      <c r="M6" s="5">
        <f t="shared" si="3"/>
        <v>2.289673346614165</v>
      </c>
    </row>
    <row r="7" spans="1:13">
      <c r="A7" s="8">
        <v>8</v>
      </c>
      <c r="B7" s="7">
        <v>8.7499999999999994E-2</v>
      </c>
      <c r="C7" s="5">
        <v>0.99970509949873798</v>
      </c>
      <c r="D7" s="9">
        <v>-4.3554249399032901E-11</v>
      </c>
      <c r="E7" s="13">
        <v>2.37697551949155E-3</v>
      </c>
      <c r="F7" s="7">
        <v>8.7499999999999994E-2</v>
      </c>
      <c r="G7" s="5">
        <v>0.99970509950751096</v>
      </c>
      <c r="H7" s="9">
        <v>-4.3554202162813297E-11</v>
      </c>
      <c r="I7" s="13">
        <v>2.3769729415723099E-3</v>
      </c>
      <c r="J7" s="3">
        <f t="shared" si="0"/>
        <v>0.99970509950312447</v>
      </c>
      <c r="K7" s="4">
        <f t="shared" si="1"/>
        <v>-4.3554225780923099E-11</v>
      </c>
      <c r="L7" s="4">
        <f t="shared" si="2"/>
        <v>2.37697423053193E-9</v>
      </c>
      <c r="M7" s="5">
        <f t="shared" si="3"/>
        <v>2.2887157413329797</v>
      </c>
    </row>
    <row r="8" spans="1:13">
      <c r="A8" s="8">
        <v>8</v>
      </c>
      <c r="B8" s="7">
        <v>0.1</v>
      </c>
      <c r="C8" s="5">
        <v>0.99970535398518201</v>
      </c>
      <c r="D8" s="9">
        <v>-4.43532872239527E-11</v>
      </c>
      <c r="E8" s="13">
        <v>2.4205830520558601E-3</v>
      </c>
      <c r="F8" s="7">
        <v>0.1</v>
      </c>
      <c r="G8" s="5">
        <v>0.99970535399512495</v>
      </c>
      <c r="H8" s="9">
        <v>-4.4353170491263001E-11</v>
      </c>
      <c r="I8" s="13">
        <v>2.4205766813629901E-3</v>
      </c>
      <c r="J8" s="3">
        <f t="shared" si="0"/>
        <v>0.99970535399015348</v>
      </c>
      <c r="K8" s="4">
        <f t="shared" si="1"/>
        <v>-4.4353228857607853E-11</v>
      </c>
      <c r="L8" s="4">
        <f t="shared" si="2"/>
        <v>2.420579866709425E-9</v>
      </c>
      <c r="M8" s="5">
        <f t="shared" si="3"/>
        <v>2.2877281398722684</v>
      </c>
    </row>
    <row r="9" spans="1:13">
      <c r="A9" s="8">
        <v>8</v>
      </c>
      <c r="B9" s="7">
        <v>0.1125</v>
      </c>
      <c r="C9" s="5">
        <v>0.99970561646822598</v>
      </c>
      <c r="D9" s="9">
        <v>-4.5328855223891999E-11</v>
      </c>
      <c r="E9" s="13">
        <v>2.47382472848127E-3</v>
      </c>
      <c r="F9" s="7">
        <v>0.1125</v>
      </c>
      <c r="G9" s="5">
        <v>0.99970561647473599</v>
      </c>
      <c r="H9" s="9">
        <v>-4.5328776843864902E-11</v>
      </c>
      <c r="I9" s="13">
        <v>2.4738204508870402E-3</v>
      </c>
      <c r="J9" s="3">
        <f t="shared" si="0"/>
        <v>0.99970561647148104</v>
      </c>
      <c r="K9" s="4">
        <f t="shared" si="1"/>
        <v>-4.532881603387845E-11</v>
      </c>
      <c r="L9" s="4">
        <f t="shared" si="2"/>
        <v>2.4738225896841554E-9</v>
      </c>
      <c r="M9" s="5">
        <f t="shared" si="3"/>
        <v>2.2867090674009858</v>
      </c>
    </row>
    <row r="10" spans="1:13">
      <c r="A10" s="8">
        <v>8</v>
      </c>
      <c r="B10" s="7">
        <v>0.125</v>
      </c>
      <c r="C10" s="5">
        <v>0.99970588732315302</v>
      </c>
      <c r="D10" s="9">
        <v>-4.65100159358263E-11</v>
      </c>
      <c r="E10" s="13">
        <v>2.5382866382970201E-3</v>
      </c>
      <c r="F10" s="7">
        <v>0.125</v>
      </c>
      <c r="G10" s="5">
        <v>0.99970588733041199</v>
      </c>
      <c r="H10" s="9">
        <v>-4.6509917518351897E-11</v>
      </c>
      <c r="I10" s="13">
        <v>2.53828126715802E-3</v>
      </c>
      <c r="J10" s="3">
        <f t="shared" si="0"/>
        <v>0.99970588732678256</v>
      </c>
      <c r="K10" s="4">
        <f t="shared" si="1"/>
        <v>-4.6509966727089098E-11</v>
      </c>
      <c r="L10" s="4">
        <f t="shared" si="2"/>
        <v>2.5382839527275198E-9</v>
      </c>
      <c r="M10" s="5">
        <f t="shared" si="3"/>
        <v>2.2856570067216087</v>
      </c>
    </row>
    <row r="11" spans="1:13">
      <c r="A11" s="8">
        <v>8</v>
      </c>
      <c r="B11" s="7">
        <v>0.13750000000000001</v>
      </c>
      <c r="C11" s="5">
        <v>0.99970616696766101</v>
      </c>
      <c r="D11" s="9">
        <v>-4.7941053366396E-11</v>
      </c>
      <c r="E11" s="13">
        <v>2.6163855835635501E-3</v>
      </c>
      <c r="F11" s="7">
        <v>0.13750000000000001</v>
      </c>
      <c r="G11" s="5">
        <v>0.99970616697622305</v>
      </c>
      <c r="H11" s="9">
        <v>-4.7940929229787198E-11</v>
      </c>
      <c r="I11" s="13">
        <v>2.6163788088014099E-3</v>
      </c>
      <c r="J11" s="3">
        <f t="shared" si="0"/>
        <v>0.99970616697194203</v>
      </c>
      <c r="K11" s="4">
        <f t="shared" si="1"/>
        <v>-4.7940991298091596E-11</v>
      </c>
      <c r="L11" s="4">
        <f t="shared" si="2"/>
        <v>2.6163821961824799E-9</v>
      </c>
      <c r="M11" s="5">
        <f t="shared" si="3"/>
        <v>2.2845702957158931</v>
      </c>
    </row>
    <row r="12" spans="1:13">
      <c r="A12" s="8">
        <v>8</v>
      </c>
      <c r="B12" s="7">
        <v>0.15</v>
      </c>
      <c r="C12" s="5">
        <v>0.99970645584008699</v>
      </c>
      <c r="D12" s="9">
        <v>-4.9693194604591603E-11</v>
      </c>
      <c r="E12" s="13">
        <v>2.71200878651962E-3</v>
      </c>
      <c r="F12" s="7">
        <v>0.15</v>
      </c>
      <c r="G12" s="5">
        <v>0.99970645584759799</v>
      </c>
      <c r="H12" s="9">
        <v>-4.9693058528427997E-11</v>
      </c>
      <c r="I12" s="13">
        <v>2.7120013601556201E-3</v>
      </c>
      <c r="J12" s="3">
        <f t="shared" si="0"/>
        <v>0.99970645584384243</v>
      </c>
      <c r="K12" s="4">
        <f t="shared" si="1"/>
        <v>-4.9693126566509797E-11</v>
      </c>
      <c r="L12" s="4">
        <f t="shared" si="2"/>
        <v>2.7120050733376198E-9</v>
      </c>
      <c r="M12" s="5">
        <f t="shared" si="3"/>
        <v>2.283447185893094</v>
      </c>
    </row>
    <row r="13" spans="1:13">
      <c r="A13" s="8">
        <v>8</v>
      </c>
      <c r="B13" s="7">
        <v>0.16250000000000001</v>
      </c>
      <c r="C13" s="5">
        <v>0.99970675440085699</v>
      </c>
      <c r="D13" s="9">
        <v>-5.1879577217933102E-11</v>
      </c>
      <c r="E13" s="13">
        <v>2.8313307360392E-3</v>
      </c>
      <c r="F13" s="7">
        <v>0.16250000000000001</v>
      </c>
      <c r="G13" s="5">
        <v>0.99970675441040802</v>
      </c>
      <c r="H13" s="9">
        <v>-5.18794493562412E-11</v>
      </c>
      <c r="I13" s="13">
        <v>2.8313237579804399E-3</v>
      </c>
      <c r="J13" s="3">
        <f t="shared" si="0"/>
        <v>0.9997067544056325</v>
      </c>
      <c r="K13" s="4">
        <f t="shared" si="1"/>
        <v>-5.1879513287087148E-11</v>
      </c>
      <c r="L13" s="4">
        <f t="shared" si="2"/>
        <v>2.8313272470098198E-9</v>
      </c>
      <c r="M13" s="5">
        <f t="shared" si="3"/>
        <v>2.282285821443284</v>
      </c>
    </row>
    <row r="14" spans="1:13">
      <c r="A14" s="8">
        <v>8</v>
      </c>
      <c r="B14" s="7">
        <v>0.17499999999999999</v>
      </c>
      <c r="C14" s="5">
        <v>0.99970706317720903</v>
      </c>
      <c r="D14" s="9">
        <v>-5.4678965105961503E-11</v>
      </c>
      <c r="E14" s="13">
        <v>2.9841074816201298E-3</v>
      </c>
      <c r="F14" s="7">
        <v>0.17499999999999999</v>
      </c>
      <c r="G14" s="5">
        <v>0.99970706318534996</v>
      </c>
      <c r="H14" s="9">
        <v>-5.4678795688335298E-11</v>
      </c>
      <c r="I14" s="13">
        <v>2.9840982356440101E-3</v>
      </c>
      <c r="J14" s="3">
        <f t="shared" si="0"/>
        <v>0.99970706318127944</v>
      </c>
      <c r="K14" s="4">
        <f t="shared" si="1"/>
        <v>-5.4678880397148397E-11</v>
      </c>
      <c r="L14" s="4">
        <f t="shared" si="2"/>
        <v>2.9841028586320695E-9</v>
      </c>
      <c r="M14" s="5">
        <f t="shared" si="3"/>
        <v>2.2810841041610561</v>
      </c>
    </row>
    <row r="15" spans="1:13">
      <c r="A15" s="8">
        <v>8</v>
      </c>
      <c r="B15" s="7">
        <v>0.1875</v>
      </c>
      <c r="C15" s="5">
        <v>0.99970738270910497</v>
      </c>
      <c r="D15" s="9">
        <v>-5.8370110467891805E-11</v>
      </c>
      <c r="E15" s="13">
        <v>3.1855519396295001E-3</v>
      </c>
      <c r="F15" s="7">
        <v>0.1875</v>
      </c>
      <c r="G15" s="5">
        <v>0.99970738271813697</v>
      </c>
      <c r="H15" s="9">
        <v>-5.8369934659458604E-11</v>
      </c>
      <c r="I15" s="13">
        <v>3.1855423448747399E-3</v>
      </c>
      <c r="J15" s="3">
        <f t="shared" si="0"/>
        <v>0.99970738271362092</v>
      </c>
      <c r="K15" s="4">
        <f t="shared" si="1"/>
        <v>-5.8370022563675198E-11</v>
      </c>
      <c r="L15" s="4">
        <f t="shared" si="2"/>
        <v>3.1855471422521201E-9</v>
      </c>
      <c r="M15" s="5">
        <f t="shared" si="3"/>
        <v>2.2798398558183726</v>
      </c>
    </row>
    <row r="16" spans="1:13">
      <c r="A16" s="8">
        <v>8</v>
      </c>
      <c r="B16" s="7">
        <v>0.2</v>
      </c>
      <c r="C16" s="5">
        <v>0.99970771356071497</v>
      </c>
      <c r="D16" s="9">
        <v>-6.3384145459220303E-11</v>
      </c>
      <c r="E16" s="13">
        <v>3.45919317080008E-3</v>
      </c>
      <c r="F16" s="7">
        <v>0.2</v>
      </c>
      <c r="G16" s="5">
        <v>0.99970771356585297</v>
      </c>
      <c r="H16" s="9">
        <v>-6.3384049427898705E-11</v>
      </c>
      <c r="I16" s="13">
        <v>3.45918792988551E-3</v>
      </c>
      <c r="J16" s="3">
        <f t="shared" si="0"/>
        <v>0.99970771356328392</v>
      </c>
      <c r="K16" s="4">
        <f t="shared" si="1"/>
        <v>-6.3384097443559498E-11</v>
      </c>
      <c r="L16" s="4">
        <f t="shared" si="2"/>
        <v>3.4591905503427945E-9</v>
      </c>
      <c r="M16" s="5">
        <f t="shared" si="3"/>
        <v>2.2785508218120927</v>
      </c>
    </row>
    <row r="17" spans="1:13">
      <c r="A17" s="8">
        <v>8</v>
      </c>
      <c r="B17" s="7">
        <v>0.21249999999999999</v>
      </c>
      <c r="C17" s="5">
        <v>0.99970805635178805</v>
      </c>
      <c r="D17" s="9">
        <v>-7.0383345148540098E-11</v>
      </c>
      <c r="E17" s="13">
        <v>3.8411748728637098E-3</v>
      </c>
      <c r="F17" s="7">
        <v>0.21249999999999999</v>
      </c>
      <c r="G17" s="5">
        <v>0.99970805635822901</v>
      </c>
      <c r="H17" s="9">
        <v>-7.0383200833213298E-11</v>
      </c>
      <c r="I17" s="13">
        <v>3.8411669968469301E-3</v>
      </c>
      <c r="J17" s="3">
        <f t="shared" si="0"/>
        <v>0.99970805635500848</v>
      </c>
      <c r="K17" s="4">
        <f t="shared" si="1"/>
        <v>-7.0383272990876704E-11</v>
      </c>
      <c r="L17" s="4">
        <f t="shared" si="2"/>
        <v>3.8411709348553199E-9</v>
      </c>
      <c r="M17" s="5">
        <f t="shared" si="3"/>
        <v>2.2772144898592095</v>
      </c>
    </row>
    <row r="18" spans="1:13">
      <c r="A18" s="8">
        <v>8</v>
      </c>
      <c r="B18" s="7">
        <v>0.22500000000000001</v>
      </c>
      <c r="C18" s="5">
        <v>0.99970841177514302</v>
      </c>
      <c r="D18" s="9">
        <v>-8.03869617109434E-11</v>
      </c>
      <c r="E18" s="13">
        <v>4.3871227884703301E-3</v>
      </c>
      <c r="F18" s="7">
        <v>0.22500000000000001</v>
      </c>
      <c r="G18" s="5">
        <v>0.99970841177933001</v>
      </c>
      <c r="H18" s="9">
        <v>-8.0386884173573399E-11</v>
      </c>
      <c r="I18" s="13">
        <v>4.3871185568641604E-3</v>
      </c>
      <c r="J18" s="3">
        <f t="shared" si="0"/>
        <v>0.99970841177723657</v>
      </c>
      <c r="K18" s="4">
        <f t="shared" si="1"/>
        <v>-8.0386922942258406E-11</v>
      </c>
      <c r="L18" s="4">
        <f t="shared" si="2"/>
        <v>4.3871206726672446E-9</v>
      </c>
      <c r="M18" s="5">
        <f t="shared" si="3"/>
        <v>2.2758280903559713</v>
      </c>
    </row>
    <row r="19" spans="1:13">
      <c r="A19" s="8">
        <v>8</v>
      </c>
      <c r="B19" s="7">
        <v>0.23749999999999999</v>
      </c>
      <c r="C19" s="5">
        <v>0.99970878054270496</v>
      </c>
      <c r="D19" s="9">
        <v>-9.4973973718389103E-11</v>
      </c>
      <c r="E19" s="13">
        <v>5.1832097586890797E-3</v>
      </c>
      <c r="F19" s="7">
        <v>0.23749999999999999</v>
      </c>
      <c r="G19" s="5">
        <v>0.99970878055113099</v>
      </c>
      <c r="H19" s="9">
        <v>-9.4973766914584095E-11</v>
      </c>
      <c r="I19" s="13">
        <v>5.1831984723602204E-3</v>
      </c>
      <c r="J19" s="3">
        <f t="shared" si="0"/>
        <v>0.99970878054691803</v>
      </c>
      <c r="K19" s="4">
        <f t="shared" si="1"/>
        <v>-9.4973870316486599E-11</v>
      </c>
      <c r="L19" s="4">
        <f t="shared" si="2"/>
        <v>5.1832041155246495E-9</v>
      </c>
      <c r="M19" s="5">
        <f t="shared" si="3"/>
        <v>2.2743887324662748</v>
      </c>
    </row>
    <row r="20" spans="1:13">
      <c r="A20" s="8">
        <v>8</v>
      </c>
      <c r="B20" s="7">
        <v>0.25</v>
      </c>
      <c r="C20" s="5">
        <v>0.99970916345237604</v>
      </c>
      <c r="D20" s="9">
        <v>-1.16608151841976E-10</v>
      </c>
      <c r="E20" s="13">
        <v>6.3638962013127104E-3</v>
      </c>
      <c r="F20" s="7">
        <v>0.25</v>
      </c>
      <c r="G20" s="5">
        <v>0.99970916346439498</v>
      </c>
      <c r="H20" s="9">
        <v>-1.16607822447497E-10</v>
      </c>
      <c r="I20" s="13">
        <v>6.3638782245911902E-3</v>
      </c>
      <c r="J20" s="3">
        <f t="shared" si="0"/>
        <v>0.99970916345838545</v>
      </c>
      <c r="K20" s="4">
        <f t="shared" si="1"/>
        <v>-1.166079871447365E-10</v>
      </c>
      <c r="L20" s="4">
        <f t="shared" si="2"/>
        <v>6.3638872129519497E-9</v>
      </c>
      <c r="M20" s="5">
        <f t="shared" si="3"/>
        <v>2.2728932121060459</v>
      </c>
    </row>
    <row r="21" spans="1:13">
      <c r="A21" s="8">
        <v>8</v>
      </c>
      <c r="B21" s="7">
        <v>0.26250000000000001</v>
      </c>
      <c r="C21" s="5">
        <v>0.99970956135556399</v>
      </c>
      <c r="D21" s="9">
        <v>-1.49160442626806E-10</v>
      </c>
      <c r="E21" s="13">
        <v>8.1404392336587306E-3</v>
      </c>
      <c r="F21" s="7">
        <v>0.26250000000000001</v>
      </c>
      <c r="G21" s="5">
        <v>0.99970956136787403</v>
      </c>
      <c r="H21" s="9">
        <v>-1.4916009434498399E-10</v>
      </c>
      <c r="I21" s="13">
        <v>8.1404202261594096E-3</v>
      </c>
      <c r="J21" s="3">
        <f t="shared" si="0"/>
        <v>0.99970956136171907</v>
      </c>
      <c r="K21" s="4">
        <f t="shared" si="1"/>
        <v>-1.49160268485895E-10</v>
      </c>
      <c r="L21" s="4">
        <f t="shared" si="2"/>
        <v>8.1404297299090693E-9</v>
      </c>
      <c r="M21" s="5">
        <f t="shared" si="3"/>
        <v>2.2713380947845874</v>
      </c>
    </row>
    <row r="22" spans="1:13">
      <c r="A22" s="8">
        <v>8</v>
      </c>
      <c r="B22" s="7">
        <v>0.27500000000000002</v>
      </c>
      <c r="C22" s="5">
        <v>0.99970997521863403</v>
      </c>
      <c r="D22" s="9">
        <v>-1.9873065301364401E-10</v>
      </c>
      <c r="E22" s="13">
        <v>1.0845736149834501E-2</v>
      </c>
      <c r="F22" s="7">
        <v>0.27500000000000002</v>
      </c>
      <c r="G22" s="5">
        <v>0.999709975226868</v>
      </c>
      <c r="H22" s="9">
        <v>-1.98730418103877E-10</v>
      </c>
      <c r="I22" s="13">
        <v>1.0845723329621301E-2</v>
      </c>
      <c r="J22" s="3">
        <f t="shared" si="0"/>
        <v>0.99970997522275096</v>
      </c>
      <c r="K22" s="4">
        <f t="shared" si="1"/>
        <v>-1.987305355587605E-10</v>
      </c>
      <c r="L22" s="4">
        <f t="shared" si="2"/>
        <v>1.08457297397279E-8</v>
      </c>
      <c r="M22" s="5">
        <f t="shared" si="3"/>
        <v>2.2697194792135882</v>
      </c>
    </row>
    <row r="23" spans="1:13">
      <c r="A23" s="8">
        <v>8</v>
      </c>
      <c r="B23" s="7">
        <v>0.28749999999999998</v>
      </c>
      <c r="C23" s="5">
        <v>0.99971040601033401</v>
      </c>
      <c r="D23" s="9">
        <v>-2.7491949860657198E-10</v>
      </c>
      <c r="E23" s="13">
        <v>1.50037465238288E-2</v>
      </c>
      <c r="F23" s="7">
        <v>0.28749999999999998</v>
      </c>
      <c r="G23" s="5">
        <v>0.99971040601862005</v>
      </c>
      <c r="H23" s="9">
        <v>-2.7491925035700602E-10</v>
      </c>
      <c r="I23" s="13">
        <v>1.50037329755953E-2</v>
      </c>
      <c r="J23" s="3">
        <f t="shared" si="0"/>
        <v>0.99971040601447703</v>
      </c>
      <c r="K23" s="4">
        <f t="shared" si="1"/>
        <v>-2.74919374481789E-10</v>
      </c>
      <c r="L23" s="4">
        <f t="shared" si="2"/>
        <v>1.5003739749712051E-8</v>
      </c>
      <c r="M23" s="5">
        <f t="shared" si="3"/>
        <v>2.2680334197774257</v>
      </c>
    </row>
    <row r="24" spans="1:13">
      <c r="A24" s="8">
        <v>8</v>
      </c>
      <c r="B24" s="7">
        <v>0.3</v>
      </c>
      <c r="C24" s="5">
        <v>0.99971085485915601</v>
      </c>
      <c r="D24" s="9">
        <v>-3.9274497625892801E-10</v>
      </c>
      <c r="E24" s="13">
        <v>2.14340783471633E-2</v>
      </c>
      <c r="F24" s="7">
        <v>0.3</v>
      </c>
      <c r="G24" s="5">
        <v>0.99971085486450095</v>
      </c>
      <c r="H24" s="9">
        <v>-3.9274478152734002E-10</v>
      </c>
      <c r="I24" s="13">
        <v>2.1434067719676399E-2</v>
      </c>
      <c r="J24" s="3">
        <f t="shared" si="0"/>
        <v>0.99971085486182854</v>
      </c>
      <c r="K24" s="4">
        <f t="shared" si="1"/>
        <v>-3.9274487889313401E-10</v>
      </c>
      <c r="L24" s="4">
        <f t="shared" si="2"/>
        <v>2.1434073033419846E-8</v>
      </c>
      <c r="M24" s="5">
        <f t="shared" si="3"/>
        <v>2.2662753579801249</v>
      </c>
    </row>
    <row r="25" spans="1:13">
      <c r="A25" s="8">
        <v>8</v>
      </c>
      <c r="B25" s="7">
        <v>0.3125</v>
      </c>
      <c r="C25" s="5">
        <v>0.99971132295847198</v>
      </c>
      <c r="D25" s="9">
        <v>-5.7547672208566398E-10</v>
      </c>
      <c r="E25" s="13">
        <v>3.14066732709034E-2</v>
      </c>
      <c r="F25" s="7">
        <v>0.3125</v>
      </c>
      <c r="G25" s="5">
        <v>0.99971132297277598</v>
      </c>
      <c r="H25" s="9">
        <v>-5.7547607455158699E-10</v>
      </c>
      <c r="I25" s="13">
        <v>3.1406637931696103E-2</v>
      </c>
      <c r="J25" s="3">
        <f t="shared" si="0"/>
        <v>0.99971132296562404</v>
      </c>
      <c r="K25" s="4">
        <f t="shared" si="1"/>
        <v>-5.7547639831862549E-10</v>
      </c>
      <c r="L25" s="4">
        <f t="shared" si="2"/>
        <v>3.1406655601299753E-8</v>
      </c>
      <c r="M25" s="5">
        <f t="shared" si="3"/>
        <v>2.2644404169863326</v>
      </c>
    </row>
    <row r="26" spans="1:13">
      <c r="A26" s="8">
        <v>8</v>
      </c>
      <c r="B26" s="7">
        <v>0.32500000000000001</v>
      </c>
      <c r="C26" s="5">
        <v>0.99971181168765999</v>
      </c>
      <c r="D26" s="9">
        <v>-8.5872296591931704E-10</v>
      </c>
      <c r="E26" s="13">
        <v>4.6864852366408097E-2</v>
      </c>
      <c r="F26" s="7">
        <v>0.32500000000000001</v>
      </c>
      <c r="G26" s="5">
        <v>0.99971181168915302</v>
      </c>
      <c r="H26" s="9">
        <v>-8.5872289869756204E-10</v>
      </c>
      <c r="I26" s="13">
        <v>4.6864848697777198E-2</v>
      </c>
      <c r="J26" s="3">
        <f t="shared" si="0"/>
        <v>0.9997118116884065</v>
      </c>
      <c r="K26" s="4">
        <f t="shared" si="1"/>
        <v>-8.5872293230843954E-10</v>
      </c>
      <c r="L26" s="4">
        <f t="shared" si="2"/>
        <v>4.6864850532092646E-8</v>
      </c>
      <c r="M26" s="5">
        <f t="shared" si="3"/>
        <v>2.2625230618472347</v>
      </c>
    </row>
    <row r="27" spans="1:13">
      <c r="A27" s="8">
        <v>8</v>
      </c>
      <c r="B27" s="7">
        <v>0.33750000000000002</v>
      </c>
      <c r="C27" s="5">
        <v>0.99971232245209796</v>
      </c>
      <c r="D27" s="9">
        <v>-1.2962103273368801E-9</v>
      </c>
      <c r="E27" s="13">
        <v>7.0740748806483303E-2</v>
      </c>
      <c r="F27" s="7">
        <v>0.33750000000000002</v>
      </c>
      <c r="G27" s="5">
        <v>0.99971232245835895</v>
      </c>
      <c r="H27" s="9">
        <v>-1.2962101566937001E-9</v>
      </c>
      <c r="I27" s="13">
        <v>7.0740739493622501E-2</v>
      </c>
      <c r="J27" s="3">
        <f t="shared" si="0"/>
        <v>0.99971232245522845</v>
      </c>
      <c r="K27" s="4">
        <f t="shared" si="1"/>
        <v>-1.2962102420152902E-9</v>
      </c>
      <c r="L27" s="4">
        <f t="shared" si="2"/>
        <v>7.0740744150052901E-8</v>
      </c>
      <c r="M27" s="5">
        <f t="shared" si="3"/>
        <v>2.260517484658811</v>
      </c>
    </row>
    <row r="28" spans="1:13">
      <c r="A28" s="8">
        <v>8</v>
      </c>
      <c r="B28" s="7">
        <v>0.35</v>
      </c>
      <c r="C28" s="5">
        <v>0.99971285687848299</v>
      </c>
      <c r="D28" s="9">
        <v>-1.9677804483448701E-9</v>
      </c>
      <c r="E28" s="13">
        <v>0.107391724527199</v>
      </c>
      <c r="F28" s="7">
        <v>0.35</v>
      </c>
      <c r="G28" s="5">
        <v>0.999712856886811</v>
      </c>
      <c r="H28" s="9">
        <v>-1.9677798749460599E-9</v>
      </c>
      <c r="I28" s="13">
        <v>0.107391693233928</v>
      </c>
      <c r="J28" s="3">
        <f t="shared" si="0"/>
        <v>0.99971285688264699</v>
      </c>
      <c r="K28" s="4">
        <f t="shared" si="1"/>
        <v>-1.9677801616454648E-9</v>
      </c>
      <c r="L28" s="4">
        <f t="shared" si="2"/>
        <v>1.073917088805635E-7</v>
      </c>
      <c r="M28" s="5">
        <f t="shared" si="3"/>
        <v>2.2584170939527808</v>
      </c>
    </row>
    <row r="29" spans="1:13">
      <c r="A29" s="8">
        <v>8</v>
      </c>
      <c r="B29" s="7">
        <v>0.36249999999999999</v>
      </c>
      <c r="C29" s="5">
        <v>0.99971341675988601</v>
      </c>
      <c r="D29" s="9">
        <v>-2.99026631365369E-9</v>
      </c>
      <c r="E29" s="13">
        <v>0.163193945995839</v>
      </c>
      <c r="F29" s="7">
        <v>0.36249999999999999</v>
      </c>
      <c r="G29" s="5">
        <v>0.99971341677057801</v>
      </c>
      <c r="H29" s="9">
        <v>-2.9902660701724199E-9</v>
      </c>
      <c r="I29" s="13">
        <v>0.163193932707835</v>
      </c>
      <c r="J29" s="3">
        <f t="shared" si="0"/>
        <v>0.99971341676523195</v>
      </c>
      <c r="K29" s="4">
        <f t="shared" si="1"/>
        <v>-2.990266191913055E-9</v>
      </c>
      <c r="L29" s="4">
        <f t="shared" si="2"/>
        <v>1.6319393935183701E-7</v>
      </c>
      <c r="M29" s="5">
        <f t="shared" si="3"/>
        <v>2.256214561670669</v>
      </c>
    </row>
    <row r="30" spans="1:13">
      <c r="A30" s="8">
        <v>8</v>
      </c>
      <c r="B30" s="7">
        <v>0.375</v>
      </c>
      <c r="C30" s="5">
        <v>0.99971400402597099</v>
      </c>
      <c r="D30" s="9">
        <v>-4.5320147534692503E-9</v>
      </c>
      <c r="E30" s="13">
        <v>0.24733495058716701</v>
      </c>
      <c r="F30" s="7">
        <v>0.375</v>
      </c>
      <c r="G30" s="5">
        <v>0.99971400404010302</v>
      </c>
      <c r="H30" s="9">
        <v>-4.5320155655937E-9</v>
      </c>
      <c r="I30" s="13">
        <v>0.24733499490890301</v>
      </c>
      <c r="J30" s="3">
        <f t="shared" si="0"/>
        <v>0.99971400403303701</v>
      </c>
      <c r="K30" s="4">
        <f t="shared" si="1"/>
        <v>-4.5320151595314752E-9</v>
      </c>
      <c r="L30" s="4">
        <f t="shared" si="2"/>
        <v>2.4733497274803498E-7</v>
      </c>
      <c r="M30" s="5">
        <f t="shared" si="3"/>
        <v>2.2539019840451067</v>
      </c>
    </row>
    <row r="31" spans="1:13">
      <c r="A31" s="8">
        <v>8</v>
      </c>
      <c r="B31" s="7">
        <v>0.38750000000000001</v>
      </c>
      <c r="C31" s="5">
        <v>0.999714620858278</v>
      </c>
      <c r="D31" s="9">
        <v>-6.8319732770495101E-9</v>
      </c>
      <c r="E31" s="13">
        <v>0.37285531155836599</v>
      </c>
      <c r="F31" s="7">
        <v>0.38750000000000001</v>
      </c>
      <c r="G31" s="5">
        <v>0.99971462086722396</v>
      </c>
      <c r="H31" s="9">
        <v>-6.8319742981640896E-9</v>
      </c>
      <c r="I31" s="13">
        <v>0.37285536728574897</v>
      </c>
      <c r="J31" s="3">
        <f t="shared" si="0"/>
        <v>0.99971462086275098</v>
      </c>
      <c r="K31" s="4">
        <f t="shared" si="1"/>
        <v>-6.8319737876067999E-9</v>
      </c>
      <c r="L31" s="4">
        <f t="shared" si="2"/>
        <v>3.7285533942205751E-7</v>
      </c>
      <c r="M31" s="5">
        <f t="shared" si="3"/>
        <v>2.2514704366768417</v>
      </c>
    </row>
    <row r="32" spans="1:13">
      <c r="A32" s="8">
        <v>8</v>
      </c>
      <c r="B32" s="7">
        <v>0.4</v>
      </c>
      <c r="C32" s="5">
        <v>0.99971526959447499</v>
      </c>
      <c r="D32" s="9">
        <v>-1.0224399870507399E-8</v>
      </c>
      <c r="E32" s="13">
        <v>0.55799717660221004</v>
      </c>
      <c r="F32" s="7">
        <v>0.4</v>
      </c>
      <c r="G32" s="5">
        <v>0.99971526961053903</v>
      </c>
      <c r="H32" s="9">
        <v>-1.0224405237643901E-8</v>
      </c>
      <c r="I32" s="13">
        <v>0.557997469513974</v>
      </c>
      <c r="J32" s="3">
        <f t="shared" si="0"/>
        <v>0.99971526960250701</v>
      </c>
      <c r="K32" s="4">
        <f t="shared" si="1"/>
        <v>-1.0224402554075649E-8</v>
      </c>
      <c r="L32" s="4">
        <f t="shared" si="2"/>
        <v>5.5799732305809198E-7</v>
      </c>
      <c r="M32" s="5">
        <f t="shared" si="3"/>
        <v>2.248910261627671</v>
      </c>
    </row>
    <row r="33" spans="1:13">
      <c r="A33" s="8">
        <v>8</v>
      </c>
      <c r="B33" s="7">
        <v>0.41249999999999998</v>
      </c>
      <c r="C33" s="5">
        <v>0.99971595289499604</v>
      </c>
      <c r="D33" s="9">
        <v>-1.51704826573806E-8</v>
      </c>
      <c r="E33" s="13">
        <v>0.82792991253491199</v>
      </c>
      <c r="F33" s="7">
        <v>0.41249999999999998</v>
      </c>
      <c r="G33" s="5">
        <v>0.99971595290592297</v>
      </c>
      <c r="H33" s="9">
        <v>-1.5170487626444299E-8</v>
      </c>
      <c r="I33" s="13">
        <v>0.82793018372182903</v>
      </c>
      <c r="J33" s="3">
        <f t="shared" si="0"/>
        <v>0.99971595290045956</v>
      </c>
      <c r="K33" s="4">
        <f t="shared" si="1"/>
        <v>-1.5170485141912451E-8</v>
      </c>
      <c r="L33" s="4">
        <f t="shared" si="2"/>
        <v>8.2793004812837038E-7</v>
      </c>
      <c r="M33" s="5">
        <f t="shared" si="3"/>
        <v>2.2462105498229934</v>
      </c>
    </row>
    <row r="34" spans="1:13">
      <c r="A34" s="8">
        <v>8</v>
      </c>
      <c r="B34" s="7">
        <v>0.42499999999999999</v>
      </c>
      <c r="C34" s="5">
        <v>0.99971667361927496</v>
      </c>
      <c r="D34" s="9">
        <v>-2.2298164085167401E-8</v>
      </c>
      <c r="E34" s="13">
        <v>1.2169235124328699</v>
      </c>
      <c r="F34" s="7">
        <v>0.42499999999999999</v>
      </c>
      <c r="G34" s="5">
        <v>0.99971667363121697</v>
      </c>
      <c r="H34" s="9">
        <v>-2.2298171499263001E-8</v>
      </c>
      <c r="I34" s="13">
        <v>1.2169239170575501</v>
      </c>
      <c r="J34" s="3">
        <f t="shared" si="0"/>
        <v>0.99971667362524597</v>
      </c>
      <c r="K34" s="4">
        <f t="shared" si="1"/>
        <v>-2.2298167792215201E-8</v>
      </c>
      <c r="L34" s="4">
        <f t="shared" si="2"/>
        <v>1.2169237147452101E-6</v>
      </c>
      <c r="M34" s="5">
        <f t="shared" si="3"/>
        <v>2.243359442286164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workbookViewId="0">
      <selection activeCell="B1" sqref="B1"/>
    </sheetView>
  </sheetViews>
  <sheetFormatPr defaultRowHeight="15"/>
  <cols>
    <col min="1" max="1" width="5.7109375" style="8" customWidth="1"/>
    <col min="2" max="2" width="9.85546875" style="7" customWidth="1"/>
    <col min="3" max="3" width="14.7109375" style="5" customWidth="1"/>
    <col min="4" max="4" width="14.7109375" style="9" customWidth="1"/>
    <col min="5" max="5" width="14.7109375" style="13" customWidth="1"/>
    <col min="6" max="6" width="9.140625" style="7"/>
    <col min="7" max="7" width="14.7109375" style="5" customWidth="1"/>
    <col min="8" max="8" width="14.7109375" style="9" customWidth="1"/>
    <col min="9" max="9" width="14.7109375" style="13" customWidth="1"/>
    <col min="10" max="10" width="14.7109375" style="3" customWidth="1"/>
    <col min="11" max="12" width="14.7109375" style="4" customWidth="1"/>
    <col min="13" max="13" width="14.7109375" style="5" customWidth="1"/>
    <col min="14" max="15" width="7.5703125" style="1" bestFit="1" customWidth="1"/>
  </cols>
  <sheetData>
    <row r="1" spans="1:13">
      <c r="A1" s="8" t="s">
        <v>6</v>
      </c>
      <c r="B1" s="7" t="s">
        <v>49</v>
      </c>
      <c r="C1" s="5" t="s">
        <v>7</v>
      </c>
      <c r="D1" s="9" t="s">
        <v>8</v>
      </c>
      <c r="E1" s="13" t="s">
        <v>9</v>
      </c>
      <c r="F1" s="7" t="s">
        <v>49</v>
      </c>
      <c r="G1" s="5" t="s">
        <v>10</v>
      </c>
      <c r="H1" s="9" t="s">
        <v>11</v>
      </c>
      <c r="I1" s="13" t="s">
        <v>12</v>
      </c>
      <c r="J1" s="3" t="s">
        <v>0</v>
      </c>
      <c r="K1" s="4" t="s">
        <v>1</v>
      </c>
      <c r="L1" s="4" t="s">
        <v>2</v>
      </c>
      <c r="M1" s="5" t="s">
        <v>3</v>
      </c>
    </row>
    <row r="2" spans="1:13">
      <c r="A2" s="8">
        <v>9</v>
      </c>
      <c r="B2" s="7">
        <v>2.5000000000000001E-2</v>
      </c>
      <c r="C2" s="5">
        <v>0.99970050712538705</v>
      </c>
      <c r="D2" s="9">
        <v>-3.8639546856845802E-11</v>
      </c>
      <c r="E2" s="13">
        <v>2.1087553621118899E-3</v>
      </c>
      <c r="F2" s="7">
        <v>2.5000000000000001E-2</v>
      </c>
      <c r="G2" s="5">
        <v>0.99970050713482494</v>
      </c>
      <c r="H2" s="9">
        <v>-3.86394874721103E-11</v>
      </c>
      <c r="I2" s="13">
        <v>2.1087521211867401E-3</v>
      </c>
      <c r="J2" s="3">
        <f t="shared" ref="J2:J34" si="0">0.5*(C2+G2)</f>
        <v>0.99970050713010594</v>
      </c>
      <c r="K2" s="4">
        <f t="shared" ref="K2:K34" si="1">0.5*(D2+H2)</f>
        <v>-3.8639517164478048E-11</v>
      </c>
      <c r="L2" s="4">
        <f t="shared" ref="L2:L34" si="2">10^-6*(E2+I2)/2</f>
        <v>2.1087537416493149E-9</v>
      </c>
      <c r="M2" s="5">
        <f>30*PI()*IMREAL(IMSQRT(IMSUB(COMPLEX(1,0),IMPOWER(COMPLEX(J2,K2),2))))</f>
        <v>2.3064648982361207</v>
      </c>
    </row>
    <row r="3" spans="1:13">
      <c r="A3" s="8">
        <v>9</v>
      </c>
      <c r="B3" s="7">
        <v>3.7499999999999999E-2</v>
      </c>
      <c r="C3" s="5">
        <v>0.999700740714632</v>
      </c>
      <c r="D3" s="9">
        <v>-3.9708971961444303E-11</v>
      </c>
      <c r="E3" s="13">
        <v>2.1671192951066101E-3</v>
      </c>
      <c r="F3" s="7">
        <v>3.7499999999999999E-2</v>
      </c>
      <c r="G3" s="5">
        <v>0.99970074072485604</v>
      </c>
      <c r="H3" s="9">
        <v>-3.9708836253256697E-11</v>
      </c>
      <c r="I3" s="13">
        <v>2.1671118888249201E-3</v>
      </c>
      <c r="J3" s="3">
        <f t="shared" si="0"/>
        <v>0.99970074071974402</v>
      </c>
      <c r="K3" s="4">
        <f t="shared" si="1"/>
        <v>-3.9708904107350503E-11</v>
      </c>
      <c r="L3" s="4">
        <f t="shared" si="2"/>
        <v>2.1671155919657652E-9</v>
      </c>
      <c r="M3" s="5">
        <f t="shared" ref="M3:M34" si="3">30*PI()*IMREAL(IMSQRT(IMSUB(COMPLEX(1,0),IMPOWER(COMPLEX(J3,K3),2))))</f>
        <v>2.3055653931226456</v>
      </c>
    </row>
    <row r="4" spans="1:13">
      <c r="A4" s="8">
        <v>9</v>
      </c>
      <c r="B4" s="7">
        <v>0.05</v>
      </c>
      <c r="C4" s="5">
        <v>0.99970098173698496</v>
      </c>
      <c r="D4" s="9">
        <v>-4.0925510691424099E-11</v>
      </c>
      <c r="E4" s="13">
        <v>2.2335119621729699E-3</v>
      </c>
      <c r="F4" s="7">
        <v>0.05</v>
      </c>
      <c r="G4" s="5">
        <v>0.99970098174855804</v>
      </c>
      <c r="H4" s="9">
        <v>-4.09253865296587E-11</v>
      </c>
      <c r="I4" s="13">
        <v>2.2335051860379001E-3</v>
      </c>
      <c r="J4" s="3">
        <f t="shared" si="0"/>
        <v>0.99970098174277156</v>
      </c>
      <c r="K4" s="4">
        <f t="shared" si="1"/>
        <v>-4.09254486105414E-11</v>
      </c>
      <c r="L4" s="4">
        <f t="shared" si="2"/>
        <v>2.2335085741054348E-9</v>
      </c>
      <c r="M4" s="5">
        <f t="shared" si="3"/>
        <v>2.3046368953362513</v>
      </c>
    </row>
    <row r="5" spans="1:13">
      <c r="A5" s="8">
        <v>9</v>
      </c>
      <c r="B5" s="7">
        <v>6.25E-2</v>
      </c>
      <c r="C5" s="5">
        <v>0.99970123058702298</v>
      </c>
      <c r="D5" s="9">
        <v>-4.2303470243045903E-11</v>
      </c>
      <c r="E5" s="13">
        <v>2.3087141793216599E-3</v>
      </c>
      <c r="F5" s="7">
        <v>6.25E-2</v>
      </c>
      <c r="G5" s="5">
        <v>0.99970123059585803</v>
      </c>
      <c r="H5" s="9">
        <v>-4.2303396794012299E-11</v>
      </c>
      <c r="I5" s="13">
        <v>2.3087101708366801E-3</v>
      </c>
      <c r="J5" s="3">
        <f t="shared" si="0"/>
        <v>0.99970123059144056</v>
      </c>
      <c r="K5" s="4">
        <f t="shared" si="1"/>
        <v>-4.2303433518529098E-11</v>
      </c>
      <c r="L5" s="4">
        <f t="shared" si="2"/>
        <v>2.3087121750791697E-9</v>
      </c>
      <c r="M5" s="5">
        <f t="shared" si="3"/>
        <v>2.3036778577864698</v>
      </c>
    </row>
    <row r="6" spans="1:13">
      <c r="A6" s="8">
        <v>9</v>
      </c>
      <c r="B6" s="7">
        <v>7.4999999999999997E-2</v>
      </c>
      <c r="C6" s="5">
        <v>0.99970148763642697</v>
      </c>
      <c r="D6" s="9">
        <v>-4.3869291601961101E-11</v>
      </c>
      <c r="E6" s="13">
        <v>2.39416896477645E-3</v>
      </c>
      <c r="F6" s="7">
        <v>7.4999999999999997E-2</v>
      </c>
      <c r="G6" s="5">
        <v>0.99970148764608102</v>
      </c>
      <c r="H6" s="9">
        <v>-4.3869184064123998E-11</v>
      </c>
      <c r="I6" s="13">
        <v>2.3941630958931701E-3</v>
      </c>
      <c r="J6" s="3">
        <f t="shared" si="0"/>
        <v>0.99970148764125399</v>
      </c>
      <c r="K6" s="4">
        <f t="shared" si="1"/>
        <v>-4.3869237833042549E-11</v>
      </c>
      <c r="L6" s="4">
        <f t="shared" si="2"/>
        <v>2.3941660303348097E-9</v>
      </c>
      <c r="M6" s="5">
        <f t="shared" si="3"/>
        <v>2.3026867942226481</v>
      </c>
    </row>
    <row r="7" spans="1:13">
      <c r="A7" s="8">
        <v>9</v>
      </c>
      <c r="B7" s="7">
        <v>8.7499999999999994E-2</v>
      </c>
      <c r="C7" s="5">
        <v>0.99970175333002398</v>
      </c>
      <c r="D7" s="9">
        <v>-4.5654195249377801E-11</v>
      </c>
      <c r="E7" s="13">
        <v>2.4915801779898899E-3</v>
      </c>
      <c r="F7" s="7">
        <v>8.7499999999999994E-2</v>
      </c>
      <c r="G7" s="5">
        <v>0.999701753345137</v>
      </c>
      <c r="H7" s="9">
        <v>-4.5654019984836603E-11</v>
      </c>
      <c r="I7" s="13">
        <v>2.4915706129180599E-3</v>
      </c>
      <c r="J7" s="3">
        <f t="shared" si="0"/>
        <v>0.99970175333758049</v>
      </c>
      <c r="K7" s="4">
        <f t="shared" si="1"/>
        <v>-4.5654107617107205E-11</v>
      </c>
      <c r="L7" s="4">
        <f t="shared" si="2"/>
        <v>2.491575395453975E-9</v>
      </c>
      <c r="M7" s="5">
        <f t="shared" si="3"/>
        <v>2.3016619449763396</v>
      </c>
    </row>
    <row r="8" spans="1:13">
      <c r="A8" s="8">
        <v>9</v>
      </c>
      <c r="B8" s="7">
        <v>0.1</v>
      </c>
      <c r="C8" s="5">
        <v>0.99970202815369402</v>
      </c>
      <c r="D8" s="9">
        <v>-4.7699801540676599E-11</v>
      </c>
      <c r="E8" s="13">
        <v>2.6032192521107098E-3</v>
      </c>
      <c r="F8" s="7">
        <v>0.1</v>
      </c>
      <c r="G8" s="5">
        <v>0.99970202816195197</v>
      </c>
      <c r="H8" s="9">
        <v>-4.7699717864591399E-11</v>
      </c>
      <c r="I8" s="13">
        <v>2.6032146854838298E-3</v>
      </c>
      <c r="J8" s="3">
        <f t="shared" si="0"/>
        <v>0.99970202815782305</v>
      </c>
      <c r="K8" s="4">
        <f t="shared" si="1"/>
        <v>-4.7699759702634003E-11</v>
      </c>
      <c r="L8" s="4">
        <f t="shared" si="2"/>
        <v>2.6032169687972699E-9</v>
      </c>
      <c r="M8" s="5">
        <f t="shared" si="3"/>
        <v>2.3006014221626274</v>
      </c>
    </row>
    <row r="9" spans="1:13">
      <c r="A9" s="8">
        <v>9</v>
      </c>
      <c r="B9" s="7">
        <v>0.1125</v>
      </c>
      <c r="C9" s="5">
        <v>0.99970231254183095</v>
      </c>
      <c r="D9" s="9">
        <v>-5.0062185145290398E-11</v>
      </c>
      <c r="E9" s="13">
        <v>2.73214646525974E-3</v>
      </c>
      <c r="F9" s="7">
        <v>0.1125</v>
      </c>
      <c r="G9" s="5">
        <v>0.99970231254863995</v>
      </c>
      <c r="H9" s="9">
        <v>-5.0062060070441899E-11</v>
      </c>
      <c r="I9" s="13">
        <v>2.73213963929311E-3</v>
      </c>
      <c r="J9" s="3">
        <f t="shared" si="0"/>
        <v>0.99970231254523545</v>
      </c>
      <c r="K9" s="4">
        <f t="shared" si="1"/>
        <v>-5.0062122607866149E-11</v>
      </c>
      <c r="L9" s="4">
        <f t="shared" si="2"/>
        <v>2.7321430522764248E-9</v>
      </c>
      <c r="M9" s="5">
        <f t="shared" si="3"/>
        <v>2.2995034646861443</v>
      </c>
    </row>
    <row r="10" spans="1:13">
      <c r="A10" s="8">
        <v>9</v>
      </c>
      <c r="B10" s="7">
        <v>0.125</v>
      </c>
      <c r="C10" s="5">
        <v>0.99970260703147595</v>
      </c>
      <c r="D10" s="9">
        <v>-5.2836462159222699E-11</v>
      </c>
      <c r="E10" s="13">
        <v>2.8835527835270902E-3</v>
      </c>
      <c r="F10" s="7">
        <v>0.125</v>
      </c>
      <c r="G10" s="5">
        <v>0.99970260704702096</v>
      </c>
      <c r="H10" s="9">
        <v>-5.2836251928769897E-11</v>
      </c>
      <c r="I10" s="13">
        <v>2.88354131018874E-3</v>
      </c>
      <c r="J10" s="3">
        <f t="shared" si="0"/>
        <v>0.99970260703924851</v>
      </c>
      <c r="K10" s="4">
        <f t="shared" si="1"/>
        <v>-5.2836357043996295E-11</v>
      </c>
      <c r="L10" s="4">
        <f t="shared" si="2"/>
        <v>2.8835470468579151E-9</v>
      </c>
      <c r="M10" s="5">
        <f t="shared" si="3"/>
        <v>2.2983659347065135</v>
      </c>
    </row>
    <row r="11" spans="1:13">
      <c r="A11" s="8">
        <v>9</v>
      </c>
      <c r="B11" s="7">
        <v>0.13750000000000001</v>
      </c>
      <c r="C11" s="5">
        <v>0.999702912205503</v>
      </c>
      <c r="D11" s="9">
        <v>-5.6167551554924499E-11</v>
      </c>
      <c r="E11" s="13">
        <v>3.0653471676818701E-3</v>
      </c>
      <c r="F11" s="7">
        <v>0.13750000000000001</v>
      </c>
      <c r="G11" s="5">
        <v>0.99970291221617802</v>
      </c>
      <c r="H11" s="9">
        <v>-5.6167426732647303E-11</v>
      </c>
      <c r="I11" s="13">
        <v>3.0653403554993298E-3</v>
      </c>
      <c r="J11" s="3">
        <f t="shared" si="0"/>
        <v>0.99970291221084051</v>
      </c>
      <c r="K11" s="4">
        <f t="shared" si="1"/>
        <v>-5.6167489143785901E-11</v>
      </c>
      <c r="L11" s="4">
        <f t="shared" si="2"/>
        <v>3.0653437615906E-9</v>
      </c>
      <c r="M11" s="5">
        <f t="shared" si="3"/>
        <v>2.2971865662375452</v>
      </c>
    </row>
    <row r="12" spans="1:13">
      <c r="A12" s="8">
        <v>9</v>
      </c>
      <c r="B12" s="7">
        <v>0.15</v>
      </c>
      <c r="C12" s="5">
        <v>0.99970322863455396</v>
      </c>
      <c r="D12" s="9">
        <v>-6.0294927321102402E-11</v>
      </c>
      <c r="E12" s="13">
        <v>3.2905989236256899E-3</v>
      </c>
      <c r="F12" s="7">
        <v>0.15</v>
      </c>
      <c r="G12" s="5">
        <v>0.99970322864739403</v>
      </c>
      <c r="H12" s="9">
        <v>-6.0294741448085699E-11</v>
      </c>
      <c r="I12" s="13">
        <v>3.2905887795957401E-3</v>
      </c>
      <c r="J12" s="3">
        <f t="shared" si="0"/>
        <v>0.99970322864097394</v>
      </c>
      <c r="K12" s="4">
        <f t="shared" si="1"/>
        <v>-6.029483438459405E-11</v>
      </c>
      <c r="L12" s="4">
        <f t="shared" si="2"/>
        <v>3.2905938516107145E-9</v>
      </c>
      <c r="M12" s="5">
        <f t="shared" si="3"/>
        <v>2.2959630477982245</v>
      </c>
    </row>
    <row r="13" spans="1:13">
      <c r="A13" s="8">
        <v>9</v>
      </c>
      <c r="B13" s="7">
        <v>0.16250000000000001</v>
      </c>
      <c r="C13" s="5">
        <v>0.99970355698394997</v>
      </c>
      <c r="D13" s="9">
        <v>-6.5601915193114696E-11</v>
      </c>
      <c r="E13" s="13">
        <v>3.5802280741235098E-3</v>
      </c>
      <c r="F13" s="7">
        <v>0.16250000000000001</v>
      </c>
      <c r="G13" s="5">
        <v>0.99970355699552804</v>
      </c>
      <c r="H13" s="9">
        <v>-6.5601720829974695E-11</v>
      </c>
      <c r="I13" s="13">
        <v>3.5802174667446201E-3</v>
      </c>
      <c r="J13" s="3">
        <f t="shared" si="0"/>
        <v>0.99970355698973901</v>
      </c>
      <c r="K13" s="4">
        <f t="shared" si="1"/>
        <v>-6.5601818011544689E-11</v>
      </c>
      <c r="L13" s="4">
        <f t="shared" si="2"/>
        <v>3.5802227704340647E-9</v>
      </c>
      <c r="M13" s="5">
        <f t="shared" si="3"/>
        <v>2.2946927543106024</v>
      </c>
    </row>
    <row r="14" spans="1:13">
      <c r="A14" s="8">
        <v>9</v>
      </c>
      <c r="B14" s="7">
        <v>0.17499999999999999</v>
      </c>
      <c r="C14" s="5">
        <v>0.99970389794970804</v>
      </c>
      <c r="D14" s="9">
        <v>-7.2701961296133599E-11</v>
      </c>
      <c r="E14" s="13">
        <v>3.9677134746757704E-3</v>
      </c>
      <c r="F14" s="7">
        <v>0.17499999999999999</v>
      </c>
      <c r="G14" s="5">
        <v>0.99970389796424697</v>
      </c>
      <c r="H14" s="9">
        <v>-7.2701733183382003E-11</v>
      </c>
      <c r="I14" s="13">
        <v>3.9677010254100002E-3</v>
      </c>
      <c r="J14" s="3">
        <f t="shared" si="0"/>
        <v>0.99970389795697745</v>
      </c>
      <c r="K14" s="4">
        <f t="shared" si="1"/>
        <v>-7.2701847239757801E-11</v>
      </c>
      <c r="L14" s="4">
        <f t="shared" si="2"/>
        <v>3.9677072500428849E-9</v>
      </c>
      <c r="M14" s="5">
        <f t="shared" si="3"/>
        <v>2.2933728981920227</v>
      </c>
    </row>
    <row r="15" spans="1:13">
      <c r="A15" s="8">
        <v>9</v>
      </c>
      <c r="B15" s="7">
        <v>0.1875</v>
      </c>
      <c r="C15" s="5">
        <v>0.99970425230737203</v>
      </c>
      <c r="D15" s="9">
        <v>-8.2574558634996597E-11</v>
      </c>
      <c r="E15" s="13">
        <v>4.5065110090627596E-3</v>
      </c>
      <c r="F15" s="7">
        <v>0.1875</v>
      </c>
      <c r="G15" s="5">
        <v>0.99970425231569904</v>
      </c>
      <c r="H15" s="9">
        <v>-8.2574426838320397E-11</v>
      </c>
      <c r="I15" s="13">
        <v>4.5065038162520098E-3</v>
      </c>
      <c r="J15" s="3">
        <f t="shared" si="0"/>
        <v>0.99970425231153559</v>
      </c>
      <c r="K15" s="4">
        <f t="shared" si="1"/>
        <v>-8.2574492736658504E-11</v>
      </c>
      <c r="L15" s="4">
        <f t="shared" si="2"/>
        <v>4.5065074126573841E-9</v>
      </c>
      <c r="M15" s="5">
        <f t="shared" si="3"/>
        <v>2.2920004149885518</v>
      </c>
    </row>
    <row r="16" spans="1:13">
      <c r="A16" s="8">
        <v>9</v>
      </c>
      <c r="B16" s="7">
        <v>0.2</v>
      </c>
      <c r="C16" s="5">
        <v>0.99970462084766398</v>
      </c>
      <c r="D16" s="9">
        <v>-9.6779035932904201E-11</v>
      </c>
      <c r="E16" s="13">
        <v>5.2817211267935397E-3</v>
      </c>
      <c r="F16" s="7">
        <v>0.2</v>
      </c>
      <c r="G16" s="5">
        <v>0.99970462086565504</v>
      </c>
      <c r="H16" s="9">
        <v>-9.6778613155950902E-11</v>
      </c>
      <c r="I16" s="13">
        <v>5.2816980537184199E-3</v>
      </c>
      <c r="J16" s="3">
        <f t="shared" si="0"/>
        <v>0.99970462085665956</v>
      </c>
      <c r="K16" s="4">
        <f t="shared" si="1"/>
        <v>-9.6778824544427552E-11</v>
      </c>
      <c r="L16" s="4">
        <f t="shared" si="2"/>
        <v>5.2817095902559801E-9</v>
      </c>
      <c r="M16" s="5">
        <f t="shared" si="3"/>
        <v>2.2905720960523928</v>
      </c>
    </row>
    <row r="17" spans="1:13">
      <c r="A17" s="8">
        <v>9</v>
      </c>
      <c r="B17" s="7">
        <v>0.21249999999999999</v>
      </c>
      <c r="C17" s="5">
        <v>0.99970500451172095</v>
      </c>
      <c r="D17" s="9">
        <v>-1.1779928970119399E-10</v>
      </c>
      <c r="E17" s="13">
        <v>6.4289026144817201E-3</v>
      </c>
      <c r="F17" s="7">
        <v>0.21249999999999999</v>
      </c>
      <c r="G17" s="5">
        <v>0.99970500452030797</v>
      </c>
      <c r="H17" s="9">
        <v>-1.1779913305304299E-10</v>
      </c>
      <c r="I17" s="13">
        <v>6.42889406540041E-3</v>
      </c>
      <c r="J17" s="3">
        <f t="shared" si="0"/>
        <v>0.99970500451601452</v>
      </c>
      <c r="K17" s="4">
        <f t="shared" si="1"/>
        <v>-1.177992113771185E-10</v>
      </c>
      <c r="L17" s="4">
        <f t="shared" si="2"/>
        <v>6.4288983399410651E-9</v>
      </c>
      <c r="M17" s="5">
        <f t="shared" si="3"/>
        <v>2.2890842536379328</v>
      </c>
    </row>
    <row r="18" spans="1:13">
      <c r="A18" s="8">
        <v>9</v>
      </c>
      <c r="B18" s="7">
        <v>0.22500000000000001</v>
      </c>
      <c r="C18" s="5">
        <v>0.999705404255262</v>
      </c>
      <c r="D18" s="9">
        <v>-1.49655467624075E-10</v>
      </c>
      <c r="E18" s="13">
        <v>8.1674552496911398E-3</v>
      </c>
      <c r="F18" s="7">
        <v>0.22500000000000001</v>
      </c>
      <c r="G18" s="5">
        <v>0.99970540425669596</v>
      </c>
      <c r="H18" s="9">
        <v>-1.4965543210258999E-10</v>
      </c>
      <c r="I18" s="13">
        <v>8.1674533111041805E-3</v>
      </c>
      <c r="J18" s="3">
        <f t="shared" si="0"/>
        <v>0.99970540425597898</v>
      </c>
      <c r="K18" s="4">
        <f t="shared" si="1"/>
        <v>-1.496554498633325E-10</v>
      </c>
      <c r="L18" s="4">
        <f t="shared" si="2"/>
        <v>8.1674542803976613E-9</v>
      </c>
      <c r="M18" s="5">
        <f t="shared" si="3"/>
        <v>2.2875330201304167</v>
      </c>
    </row>
    <row r="19" spans="1:13">
      <c r="A19" s="8">
        <v>9</v>
      </c>
      <c r="B19" s="7">
        <v>0.23749999999999999</v>
      </c>
      <c r="C19" s="5">
        <v>0.99970582111972905</v>
      </c>
      <c r="D19" s="9">
        <v>-1.9884763853107E-10</v>
      </c>
      <c r="E19" s="13">
        <v>1.08521206407831E-2</v>
      </c>
      <c r="F19" s="7">
        <v>0.23749999999999999</v>
      </c>
      <c r="G19" s="5">
        <v>0.99970582113165696</v>
      </c>
      <c r="H19" s="9">
        <v>-1.98847348323426E-10</v>
      </c>
      <c r="I19" s="13">
        <v>1.0852104802685201E-2</v>
      </c>
      <c r="J19" s="3">
        <f t="shared" si="0"/>
        <v>0.99970582112569306</v>
      </c>
      <c r="K19" s="4">
        <f t="shared" si="1"/>
        <v>-1.98847493427248E-10</v>
      </c>
      <c r="L19" s="4">
        <f t="shared" si="2"/>
        <v>1.085211272173415E-8</v>
      </c>
      <c r="M19" s="5">
        <f t="shared" si="3"/>
        <v>2.2859141908362446</v>
      </c>
    </row>
    <row r="20" spans="1:13">
      <c r="A20" s="8">
        <v>9</v>
      </c>
      <c r="B20" s="7">
        <v>0.25</v>
      </c>
      <c r="C20" s="5">
        <v>0.99970625631757004</v>
      </c>
      <c r="D20" s="9">
        <v>-2.75920246979447E-10</v>
      </c>
      <c r="E20" s="13">
        <v>1.5058362420470799E-2</v>
      </c>
      <c r="F20" s="7">
        <v>0.25</v>
      </c>
      <c r="G20" s="5">
        <v>0.99970625632955801</v>
      </c>
      <c r="H20" s="9">
        <v>-2.7591985659691399E-10</v>
      </c>
      <c r="I20" s="13">
        <v>1.50583411153229E-2</v>
      </c>
      <c r="J20" s="3">
        <f t="shared" si="0"/>
        <v>0.99970625632356402</v>
      </c>
      <c r="K20" s="4">
        <f t="shared" si="1"/>
        <v>-2.7592005178818047E-10</v>
      </c>
      <c r="L20" s="4">
        <f t="shared" si="2"/>
        <v>1.505835176789685E-8</v>
      </c>
      <c r="M20" s="5">
        <f t="shared" si="3"/>
        <v>2.2842229630938671</v>
      </c>
    </row>
    <row r="21" spans="1:13">
      <c r="A21" s="8">
        <v>9</v>
      </c>
      <c r="B21" s="7">
        <v>0.26250000000000001</v>
      </c>
      <c r="C21" s="5">
        <v>0.99970671112364895</v>
      </c>
      <c r="D21" s="9">
        <v>-3.9791356552742502E-10</v>
      </c>
      <c r="E21" s="13">
        <v>2.1716154386379801E-2</v>
      </c>
      <c r="F21" s="7">
        <v>0.26250000000000001</v>
      </c>
      <c r="G21" s="5">
        <v>0.99970671113216603</v>
      </c>
      <c r="H21" s="9">
        <v>-3.9791327708272501E-10</v>
      </c>
      <c r="I21" s="13">
        <v>2.17161386444947E-2</v>
      </c>
      <c r="J21" s="3">
        <f t="shared" si="0"/>
        <v>0.99970671112790743</v>
      </c>
      <c r="K21" s="4">
        <f t="shared" si="1"/>
        <v>-3.9791342130507502E-10</v>
      </c>
      <c r="L21" s="4">
        <f t="shared" si="2"/>
        <v>2.1716146515437251E-8</v>
      </c>
      <c r="M21" s="5">
        <f t="shared" si="3"/>
        <v>2.2824542025086463</v>
      </c>
    </row>
    <row r="22" spans="1:13">
      <c r="A22" s="8">
        <v>9</v>
      </c>
      <c r="B22" s="7">
        <v>0.27500000000000002</v>
      </c>
      <c r="C22" s="5">
        <v>0.99970718692707305</v>
      </c>
      <c r="D22" s="9">
        <v>-5.9212178744639898E-10</v>
      </c>
      <c r="E22" s="13">
        <v>3.2315078614325102E-2</v>
      </c>
      <c r="F22" s="7">
        <v>0.27500000000000002</v>
      </c>
      <c r="G22" s="5">
        <v>0.99970718694378502</v>
      </c>
      <c r="H22" s="9">
        <v>-5.9212104173937998E-10</v>
      </c>
      <c r="I22" s="13">
        <v>3.2315037917324201E-2</v>
      </c>
      <c r="J22" s="3">
        <f t="shared" si="0"/>
        <v>0.99970718693542904</v>
      </c>
      <c r="K22" s="4">
        <f t="shared" si="1"/>
        <v>-5.9212141459288943E-10</v>
      </c>
      <c r="L22" s="4">
        <f t="shared" si="2"/>
        <v>3.2315058265824648E-8</v>
      </c>
      <c r="M22" s="5">
        <f t="shared" si="3"/>
        <v>2.2806022901963074</v>
      </c>
    </row>
    <row r="23" spans="1:13">
      <c r="A23" s="8">
        <v>9</v>
      </c>
      <c r="B23" s="7">
        <v>0.28749999999999998</v>
      </c>
      <c r="C23" s="5">
        <v>0.99970768529439302</v>
      </c>
      <c r="D23" s="9">
        <v>-9.0171120179997898E-10</v>
      </c>
      <c r="E23" s="13">
        <v>4.9210937667483898E-2</v>
      </c>
      <c r="F23" s="7">
        <v>0.28749999999999998</v>
      </c>
      <c r="G23" s="5">
        <v>0.99970768531370902</v>
      </c>
      <c r="H23" s="9">
        <v>-9.01709983297257E-10</v>
      </c>
      <c r="I23" s="13">
        <v>4.9210871167631898E-2</v>
      </c>
      <c r="J23" s="3">
        <f t="shared" si="0"/>
        <v>0.99970768530405096</v>
      </c>
      <c r="K23" s="4">
        <f t="shared" si="1"/>
        <v>-9.0171059254861804E-10</v>
      </c>
      <c r="L23" s="4">
        <f t="shared" si="2"/>
        <v>4.9210904417557894E-8</v>
      </c>
      <c r="M23" s="5">
        <f t="shared" si="3"/>
        <v>2.2786609520203633</v>
      </c>
    </row>
    <row r="24" spans="1:13">
      <c r="A24" s="8">
        <v>9</v>
      </c>
      <c r="B24" s="7">
        <v>0.3</v>
      </c>
      <c r="C24" s="5">
        <v>0.99970820803094096</v>
      </c>
      <c r="D24" s="9">
        <v>-1.39392034463237E-9</v>
      </c>
      <c r="E24" s="13">
        <v>7.60732782915539E-2</v>
      </c>
      <c r="F24" s="7">
        <v>0.3</v>
      </c>
      <c r="G24" s="5">
        <v>0.99970820803649296</v>
      </c>
      <c r="H24" s="9">
        <v>-1.3939199225708299E-9</v>
      </c>
      <c r="I24" s="13">
        <v>7.6073255257522898E-2</v>
      </c>
      <c r="J24" s="3">
        <f t="shared" si="0"/>
        <v>0.99970820803371696</v>
      </c>
      <c r="K24" s="4">
        <f t="shared" si="1"/>
        <v>-1.3939201336015999E-9</v>
      </c>
      <c r="L24" s="4">
        <f t="shared" si="2"/>
        <v>7.6073266774538396E-8</v>
      </c>
      <c r="M24" s="5">
        <f t="shared" si="3"/>
        <v>2.2766229383442771</v>
      </c>
    </row>
    <row r="25" spans="1:13">
      <c r="A25" s="8">
        <v>9</v>
      </c>
      <c r="B25" s="7">
        <v>0.3125</v>
      </c>
      <c r="C25" s="5">
        <v>0.99970875692041195</v>
      </c>
      <c r="D25" s="9">
        <v>-2.1717154624228299E-9</v>
      </c>
      <c r="E25" s="13">
        <v>0.118521488963944</v>
      </c>
      <c r="F25" s="7">
        <v>0.3125</v>
      </c>
      <c r="G25" s="5">
        <v>0.99970875693189798</v>
      </c>
      <c r="H25" s="9">
        <v>-2.1717148141446801E-9</v>
      </c>
      <c r="I25" s="13">
        <v>0.11852145358412899</v>
      </c>
      <c r="J25" s="3">
        <f t="shared" si="0"/>
        <v>0.99970875692615491</v>
      </c>
      <c r="K25" s="4">
        <f t="shared" si="1"/>
        <v>-2.1717151382837548E-9</v>
      </c>
      <c r="L25" s="4">
        <f t="shared" si="2"/>
        <v>1.185214712740365E-7</v>
      </c>
      <c r="M25" s="5">
        <f t="shared" si="3"/>
        <v>2.2744809548309681</v>
      </c>
    </row>
    <row r="26" spans="1:13">
      <c r="A26" s="8">
        <v>9</v>
      </c>
      <c r="B26" s="7">
        <v>0.32500000000000001</v>
      </c>
      <c r="C26" s="5">
        <v>0.99970933414588903</v>
      </c>
      <c r="D26" s="9">
        <v>-3.3900787105114001E-9</v>
      </c>
      <c r="E26" s="13">
        <v>0.18501372920489401</v>
      </c>
      <c r="F26" s="7">
        <v>0.32500000000000001</v>
      </c>
      <c r="G26" s="5">
        <v>0.999709334163987</v>
      </c>
      <c r="H26" s="9">
        <v>-3.3900777423280301E-9</v>
      </c>
      <c r="I26" s="13">
        <v>0.185013676366234</v>
      </c>
      <c r="J26" s="3">
        <f t="shared" si="0"/>
        <v>0.99970933415493801</v>
      </c>
      <c r="K26" s="4">
        <f t="shared" si="1"/>
        <v>-3.3900782264197151E-9</v>
      </c>
      <c r="L26" s="4">
        <f t="shared" si="2"/>
        <v>1.85013702785564E-7</v>
      </c>
      <c r="M26" s="5">
        <f t="shared" si="3"/>
        <v>2.272226212792464</v>
      </c>
    </row>
    <row r="27" spans="1:13">
      <c r="A27" s="8">
        <v>9</v>
      </c>
      <c r="B27" s="7">
        <v>0.33750000000000002</v>
      </c>
      <c r="C27" s="5">
        <v>0.99970994208225405</v>
      </c>
      <c r="D27" s="9">
        <v>-5.2781758350308698E-9</v>
      </c>
      <c r="E27" s="13">
        <v>0.28805673201933002</v>
      </c>
      <c r="F27" s="7">
        <v>0.33750000000000002</v>
      </c>
      <c r="G27" s="5">
        <v>0.99970994209200303</v>
      </c>
      <c r="H27" s="9">
        <v>-5.2781756961372203E-9</v>
      </c>
      <c r="I27" s="13">
        <v>0.288056724439201</v>
      </c>
      <c r="J27" s="3">
        <f t="shared" si="0"/>
        <v>0.99970994208712849</v>
      </c>
      <c r="K27" s="4">
        <f t="shared" si="1"/>
        <v>-5.2781757655840446E-9</v>
      </c>
      <c r="L27" s="4">
        <f t="shared" si="2"/>
        <v>2.880567282292655E-7</v>
      </c>
      <c r="M27" s="5">
        <f t="shared" si="3"/>
        <v>2.2698491156658571</v>
      </c>
    </row>
    <row r="28" spans="1:13">
      <c r="A28" s="8">
        <v>9</v>
      </c>
      <c r="B28" s="7">
        <v>0.35</v>
      </c>
      <c r="C28" s="5">
        <v>0.99971058330243801</v>
      </c>
      <c r="D28" s="9">
        <v>-8.1692150562327101E-9</v>
      </c>
      <c r="E28" s="13">
        <v>0.44583535407128699</v>
      </c>
      <c r="F28" s="7">
        <v>0.35</v>
      </c>
      <c r="G28" s="5">
        <v>0.999710583317304</v>
      </c>
      <c r="H28" s="9">
        <v>-8.1692162558425492E-9</v>
      </c>
      <c r="I28" s="13">
        <v>0.44583541954005901</v>
      </c>
      <c r="J28" s="3">
        <f t="shared" si="0"/>
        <v>0.99971058330987095</v>
      </c>
      <c r="K28" s="4">
        <f t="shared" si="1"/>
        <v>-8.1692156560376297E-9</v>
      </c>
      <c r="L28" s="4">
        <f t="shared" si="2"/>
        <v>4.4583538680567298E-7</v>
      </c>
      <c r="M28" s="5">
        <f t="shared" si="3"/>
        <v>2.2673391458659977</v>
      </c>
    </row>
    <row r="29" spans="1:13">
      <c r="A29" s="8">
        <v>9</v>
      </c>
      <c r="B29" s="7">
        <v>0.36249999999999999</v>
      </c>
      <c r="C29" s="5">
        <v>0.999711260765064</v>
      </c>
      <c r="D29" s="9">
        <v>-1.25396709443882E-8</v>
      </c>
      <c r="E29" s="13">
        <v>0.68435322083526096</v>
      </c>
      <c r="F29" s="7">
        <v>0.36249999999999999</v>
      </c>
      <c r="G29" s="5">
        <v>0.99971126076666605</v>
      </c>
      <c r="H29" s="9">
        <v>-1.2539670030409E-8</v>
      </c>
      <c r="I29" s="13">
        <v>0.68435317095479697</v>
      </c>
      <c r="J29" s="3">
        <f t="shared" si="0"/>
        <v>0.99971126076586503</v>
      </c>
      <c r="K29" s="4">
        <f t="shared" si="1"/>
        <v>-1.2539670487398599E-8</v>
      </c>
      <c r="L29" s="4">
        <f t="shared" si="2"/>
        <v>6.8435319589502891E-7</v>
      </c>
      <c r="M29" s="5">
        <f t="shared" si="3"/>
        <v>2.2646843228363323</v>
      </c>
    </row>
    <row r="30" spans="1:13">
      <c r="A30" s="8">
        <v>9</v>
      </c>
      <c r="B30" s="7">
        <v>0.375</v>
      </c>
      <c r="C30" s="5">
        <v>0.99971197766091102</v>
      </c>
      <c r="D30" s="9">
        <v>-1.90603945706492E-8</v>
      </c>
      <c r="E30" s="13">
        <v>1.04022206584712</v>
      </c>
      <c r="F30" s="7">
        <v>0.375</v>
      </c>
      <c r="G30" s="5">
        <v>0.99971197766745501</v>
      </c>
      <c r="H30" s="9">
        <v>-1.90603938813769E-8</v>
      </c>
      <c r="I30" s="13">
        <v>1.0402220282300501</v>
      </c>
      <c r="J30" s="3">
        <f t="shared" si="0"/>
        <v>0.99971197766418296</v>
      </c>
      <c r="K30" s="4">
        <f t="shared" si="1"/>
        <v>-1.906039422601305E-8</v>
      </c>
      <c r="L30" s="4">
        <f t="shared" si="2"/>
        <v>1.0402220470385849E-6</v>
      </c>
      <c r="M30" s="5">
        <f t="shared" si="3"/>
        <v>2.261871537696134</v>
      </c>
    </row>
    <row r="31" spans="1:13">
      <c r="A31" s="8">
        <v>9</v>
      </c>
      <c r="B31" s="7">
        <v>0.38750000000000001</v>
      </c>
      <c r="C31" s="5">
        <v>0.99971273761753299</v>
      </c>
      <c r="D31" s="9">
        <v>-2.8662200569666E-8</v>
      </c>
      <c r="E31" s="13">
        <v>1.5642411481981799</v>
      </c>
      <c r="F31" s="7">
        <v>0.38750000000000001</v>
      </c>
      <c r="G31" s="5">
        <v>0.99971273762587898</v>
      </c>
      <c r="H31" s="9">
        <v>-2.8662202283409102E-8</v>
      </c>
      <c r="I31" s="13">
        <v>1.5642412417258</v>
      </c>
      <c r="J31" s="3">
        <f t="shared" si="0"/>
        <v>0.99971273762170598</v>
      </c>
      <c r="K31" s="4">
        <f t="shared" si="1"/>
        <v>-2.8662201426537552E-8</v>
      </c>
      <c r="L31" s="4">
        <f t="shared" si="2"/>
        <v>1.5642411949619901E-6</v>
      </c>
      <c r="M31" s="5">
        <f t="shared" si="3"/>
        <v>2.2588859819303688</v>
      </c>
    </row>
    <row r="32" spans="1:13">
      <c r="A32" s="8">
        <v>9</v>
      </c>
      <c r="B32" s="7">
        <v>0.4</v>
      </c>
      <c r="C32" s="5">
        <v>0.99971354460714101</v>
      </c>
      <c r="D32" s="9">
        <v>-4.2618527684217701E-8</v>
      </c>
      <c r="E32" s="13">
        <v>2.3259084562345298</v>
      </c>
      <c r="F32" s="7">
        <v>0.4</v>
      </c>
      <c r="G32" s="5">
        <v>0.99971354462783502</v>
      </c>
      <c r="H32" s="9">
        <v>-4.2618539544688403E-8</v>
      </c>
      <c r="I32" s="13">
        <v>2.3259091035203601</v>
      </c>
      <c r="J32" s="3">
        <f t="shared" si="0"/>
        <v>0.99971354461748807</v>
      </c>
      <c r="K32" s="4">
        <f t="shared" si="1"/>
        <v>-4.2618533614453052E-8</v>
      </c>
      <c r="L32" s="4">
        <f t="shared" si="2"/>
        <v>2.3259087798774446E-6</v>
      </c>
      <c r="M32" s="5">
        <f t="shared" si="3"/>
        <v>2.2557113057661904</v>
      </c>
    </row>
    <row r="33" spans="1:13">
      <c r="A33" s="8">
        <v>9</v>
      </c>
      <c r="B33" s="7">
        <v>0.41249999999999998</v>
      </c>
      <c r="C33" s="5">
        <v>0.99971440306784498</v>
      </c>
      <c r="D33" s="9">
        <v>-6.2651148344561506E-8</v>
      </c>
      <c r="E33" s="13">
        <v>3.4191898135745</v>
      </c>
      <c r="F33" s="7">
        <v>0.41249999999999998</v>
      </c>
      <c r="G33" s="5">
        <v>0.99971440308790305</v>
      </c>
      <c r="H33" s="9">
        <v>-6.2651179045665701E-8</v>
      </c>
      <c r="I33" s="13">
        <v>3.4191914890889201</v>
      </c>
      <c r="J33" s="3">
        <f t="shared" si="0"/>
        <v>0.99971440307787396</v>
      </c>
      <c r="K33" s="4">
        <f t="shared" si="1"/>
        <v>-6.2651163695113597E-8</v>
      </c>
      <c r="L33" s="4">
        <f t="shared" si="2"/>
        <v>3.4191906513317098E-6</v>
      </c>
      <c r="M33" s="5">
        <f t="shared" si="3"/>
        <v>2.252329259686995</v>
      </c>
    </row>
    <row r="34" spans="1:13">
      <c r="A34" s="8">
        <v>9</v>
      </c>
      <c r="B34" s="7">
        <v>0.42499999999999999</v>
      </c>
      <c r="C34" s="5">
        <v>0.99971531791680401</v>
      </c>
      <c r="D34" s="9">
        <v>-9.1057200726153302E-8</v>
      </c>
      <c r="E34" s="13">
        <v>4.9694516605376498</v>
      </c>
      <c r="F34" s="7">
        <v>0.42499999999999999</v>
      </c>
      <c r="G34" s="5">
        <v>0.99971531793146595</v>
      </c>
      <c r="H34" s="9">
        <v>-9.10572310516322E-8</v>
      </c>
      <c r="I34" s="13">
        <v>4.9694533155523004</v>
      </c>
      <c r="J34" s="3">
        <f t="shared" si="0"/>
        <v>0.99971531792413493</v>
      </c>
      <c r="K34" s="4">
        <f t="shared" si="1"/>
        <v>-9.1057215888892751E-8</v>
      </c>
      <c r="L34" s="4">
        <f t="shared" si="2"/>
        <v>4.969452488044975E-6</v>
      </c>
      <c r="M34" s="5">
        <f t="shared" si="3"/>
        <v>2.248719477695337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workbookViewId="0">
      <selection activeCell="B1" sqref="B1"/>
    </sheetView>
  </sheetViews>
  <sheetFormatPr defaultRowHeight="15"/>
  <cols>
    <col min="1" max="1" width="5.7109375" style="8" customWidth="1"/>
    <col min="2" max="2" width="9.85546875" style="7" customWidth="1"/>
    <col min="3" max="3" width="14.7109375" style="5" customWidth="1"/>
    <col min="4" max="4" width="14.7109375" style="9" customWidth="1"/>
    <col min="5" max="5" width="14.7109375" style="13" customWidth="1"/>
    <col min="6" max="6" width="9.140625" style="7"/>
    <col min="7" max="7" width="14.7109375" style="5" customWidth="1"/>
    <col min="8" max="8" width="14.7109375" style="9" customWidth="1"/>
    <col min="9" max="9" width="14.7109375" style="13" customWidth="1"/>
    <col min="10" max="10" width="14.7109375" style="3" customWidth="1"/>
    <col min="11" max="12" width="14.7109375" style="4" customWidth="1"/>
    <col min="13" max="13" width="14.7109375" style="5" customWidth="1"/>
    <col min="14" max="15" width="7.5703125" style="1" bestFit="1" customWidth="1"/>
  </cols>
  <sheetData>
    <row r="1" spans="1:13">
      <c r="A1" s="8" t="s">
        <v>6</v>
      </c>
      <c r="B1" s="7" t="s">
        <v>49</v>
      </c>
      <c r="C1" s="5" t="s">
        <v>7</v>
      </c>
      <c r="D1" s="9" t="s">
        <v>8</v>
      </c>
      <c r="E1" s="13" t="s">
        <v>9</v>
      </c>
      <c r="F1" s="7" t="s">
        <v>49</v>
      </c>
      <c r="G1" s="5" t="s">
        <v>10</v>
      </c>
      <c r="H1" s="9" t="s">
        <v>11</v>
      </c>
      <c r="I1" s="13" t="s">
        <v>12</v>
      </c>
      <c r="J1" s="3" t="s">
        <v>0</v>
      </c>
      <c r="K1" s="4" t="s">
        <v>1</v>
      </c>
      <c r="L1" s="4" t="s">
        <v>2</v>
      </c>
      <c r="M1" s="5" t="s">
        <v>3</v>
      </c>
    </row>
    <row r="2" spans="1:13">
      <c r="A2" s="8">
        <v>10</v>
      </c>
      <c r="B2" s="7">
        <v>2.5000000000000001E-2</v>
      </c>
      <c r="C2" s="5">
        <v>0.99969776050371095</v>
      </c>
      <c r="D2" s="9">
        <v>-4.1291619103784902E-11</v>
      </c>
      <c r="E2" s="13">
        <v>2.25349234860298E-3</v>
      </c>
      <c r="F2" s="7">
        <v>2.5000000000000001E-2</v>
      </c>
      <c r="G2" s="5">
        <v>0.99969776051128001</v>
      </c>
      <c r="H2" s="9">
        <v>-4.12916918216422E-11</v>
      </c>
      <c r="I2" s="13">
        <v>2.2534963171839798E-3</v>
      </c>
      <c r="J2" s="3">
        <f t="shared" ref="J2:J26" si="0">0.5*(C2+G2)</f>
        <v>0.99969776050749548</v>
      </c>
      <c r="K2" s="4">
        <f t="shared" ref="K2:K26" si="1">0.5*(D2+H2)</f>
        <v>-4.1291655462713551E-11</v>
      </c>
      <c r="L2" s="4">
        <f t="shared" ref="L2:L26" si="2">10^-6*(E2+I2)/2</f>
        <v>2.2534943328934802E-9</v>
      </c>
      <c r="M2" s="5">
        <f>30*PI()*IMREAL(IMSQRT(IMSUB(COMPLEX(1,0),IMPOWER(COMPLEX(J2,K2),2))))</f>
        <v>2.3170153619824241</v>
      </c>
    </row>
    <row r="3" spans="1:13">
      <c r="A3" s="8">
        <v>10</v>
      </c>
      <c r="B3" s="7">
        <v>3.7499999999999999E-2</v>
      </c>
      <c r="C3" s="5">
        <v>0.99969800468513204</v>
      </c>
      <c r="D3" s="9">
        <v>-4.3212510249660299E-11</v>
      </c>
      <c r="E3" s="13">
        <v>2.3583250869087702E-3</v>
      </c>
      <c r="F3" s="7">
        <v>3.7499999999999999E-2</v>
      </c>
      <c r="G3" s="5">
        <v>0.99969800469378101</v>
      </c>
      <c r="H3" s="9">
        <v>-4.3212391321708999E-11</v>
      </c>
      <c r="I3" s="13">
        <v>2.3583185964093801E-3</v>
      </c>
      <c r="J3" s="3">
        <f t="shared" si="0"/>
        <v>0.99969800468945658</v>
      </c>
      <c r="K3" s="4">
        <f t="shared" si="1"/>
        <v>-4.3212450785684649E-11</v>
      </c>
      <c r="L3" s="4">
        <f t="shared" si="2"/>
        <v>2.358321841659075E-9</v>
      </c>
      <c r="M3" s="5">
        <f t="shared" ref="M3:M26" si="3">30*PI()*IMREAL(IMSQRT(IMSUB(COMPLEX(1,0),IMPOWER(COMPLEX(J3,K3),2))))</f>
        <v>2.3160793456559974</v>
      </c>
    </row>
    <row r="4" spans="1:13">
      <c r="A4" s="8">
        <v>10</v>
      </c>
      <c r="B4" s="7">
        <v>0.05</v>
      </c>
      <c r="C4" s="5">
        <v>0.99969825804423196</v>
      </c>
      <c r="D4" s="9">
        <v>-4.5402865854215201E-11</v>
      </c>
      <c r="E4" s="13">
        <v>2.4778638626389701E-3</v>
      </c>
      <c r="F4" s="7">
        <v>0.05</v>
      </c>
      <c r="G4" s="5">
        <v>0.99969825805422496</v>
      </c>
      <c r="H4" s="9">
        <v>-4.5402733039429199E-11</v>
      </c>
      <c r="I4" s="13">
        <v>2.4778566142648201E-3</v>
      </c>
      <c r="J4" s="3">
        <f t="shared" si="0"/>
        <v>0.99969825804922841</v>
      </c>
      <c r="K4" s="4">
        <f t="shared" si="1"/>
        <v>-4.5402799446822197E-11</v>
      </c>
      <c r="L4" s="4">
        <f t="shared" si="2"/>
        <v>2.4778602384518949E-9</v>
      </c>
      <c r="M4" s="5">
        <f t="shared" si="3"/>
        <v>2.3151077479915179</v>
      </c>
    </row>
    <row r="5" spans="1:13">
      <c r="A5" s="8">
        <v>10</v>
      </c>
      <c r="B5" s="7">
        <v>6.25E-2</v>
      </c>
      <c r="C5" s="5">
        <v>0.99969852029034501</v>
      </c>
      <c r="D5" s="9">
        <v>-4.7828503557560103E-11</v>
      </c>
      <c r="E5" s="13">
        <v>2.6102431716515701E-3</v>
      </c>
      <c r="F5" s="7">
        <v>6.25E-2</v>
      </c>
      <c r="G5" s="5">
        <v>0.99969852029596795</v>
      </c>
      <c r="H5" s="9">
        <v>-4.7828410438443598E-11</v>
      </c>
      <c r="I5" s="13">
        <v>2.61023808967074E-3</v>
      </c>
      <c r="J5" s="3">
        <f t="shared" si="0"/>
        <v>0.99969852029315653</v>
      </c>
      <c r="K5" s="4">
        <f t="shared" si="1"/>
        <v>-4.7828456998001854E-11</v>
      </c>
      <c r="L5" s="4">
        <f t="shared" si="2"/>
        <v>2.6102406306611551E-9</v>
      </c>
      <c r="M5" s="5">
        <f t="shared" si="3"/>
        <v>2.3141016509782064</v>
      </c>
    </row>
    <row r="6" spans="1:13">
      <c r="A6" s="8">
        <v>10</v>
      </c>
      <c r="B6" s="7">
        <v>7.4999999999999997E-2</v>
      </c>
      <c r="C6" s="5">
        <v>0.99969879186186195</v>
      </c>
      <c r="D6" s="9">
        <v>-5.0645906073546201E-11</v>
      </c>
      <c r="E6" s="13">
        <v>2.7640030665288199E-3</v>
      </c>
      <c r="F6" s="7">
        <v>7.4999999999999997E-2</v>
      </c>
      <c r="G6" s="5">
        <v>0.99969879187170096</v>
      </c>
      <c r="H6" s="9">
        <v>-5.0645387462911403E-11</v>
      </c>
      <c r="I6" s="13">
        <v>2.7639747633253402E-3</v>
      </c>
      <c r="J6" s="3">
        <f t="shared" si="0"/>
        <v>0.99969879186678146</v>
      </c>
      <c r="K6" s="4">
        <f t="shared" si="1"/>
        <v>-5.0645646768228802E-11</v>
      </c>
      <c r="L6" s="4">
        <f t="shared" si="2"/>
        <v>2.7639889149270798E-9</v>
      </c>
      <c r="M6" s="5">
        <f t="shared" si="3"/>
        <v>2.3130592991308325</v>
      </c>
    </row>
    <row r="7" spans="1:13">
      <c r="A7" s="8">
        <v>10</v>
      </c>
      <c r="B7" s="7">
        <v>8.7499999999999994E-2</v>
      </c>
      <c r="C7" s="5">
        <v>0.99969907390453405</v>
      </c>
      <c r="D7" s="9">
        <v>-5.3724122901075201E-11</v>
      </c>
      <c r="E7" s="13">
        <v>2.9319969165820798E-3</v>
      </c>
      <c r="F7" s="7">
        <v>8.7499999999999994E-2</v>
      </c>
      <c r="G7" s="5">
        <v>0.99969907391311297</v>
      </c>
      <c r="H7" s="9">
        <v>-5.37239948555764E-11</v>
      </c>
      <c r="I7" s="13">
        <v>2.93198992849205E-3</v>
      </c>
      <c r="J7" s="3">
        <f t="shared" si="0"/>
        <v>0.99969907390882351</v>
      </c>
      <c r="K7" s="4">
        <f t="shared" si="1"/>
        <v>-5.3724058878325797E-11</v>
      </c>
      <c r="L7" s="4">
        <f t="shared" si="2"/>
        <v>2.9319934225370649E-9</v>
      </c>
      <c r="M7" s="5">
        <f t="shared" si="3"/>
        <v>2.311976269713361</v>
      </c>
    </row>
    <row r="8" spans="1:13">
      <c r="A8" s="8">
        <v>10</v>
      </c>
      <c r="B8" s="7">
        <v>0.1</v>
      </c>
      <c r="C8" s="5">
        <v>0.99969936632160905</v>
      </c>
      <c r="D8" s="9">
        <v>-5.7369393056714298E-11</v>
      </c>
      <c r="E8" s="13">
        <v>3.1309377327238801E-3</v>
      </c>
      <c r="F8" s="7">
        <v>0.1</v>
      </c>
      <c r="G8" s="5">
        <v>0.999699366332928</v>
      </c>
      <c r="H8" s="9">
        <v>-5.7369246943414697E-11</v>
      </c>
      <c r="I8" s="13">
        <v>3.13092975858265E-3</v>
      </c>
      <c r="J8" s="3">
        <f t="shared" si="0"/>
        <v>0.99969936632726852</v>
      </c>
      <c r="K8" s="4">
        <f t="shared" si="1"/>
        <v>-5.7369320000064494E-11</v>
      </c>
      <c r="L8" s="4">
        <f t="shared" si="2"/>
        <v>3.1309337456532647E-9</v>
      </c>
      <c r="M8" s="5">
        <f t="shared" si="3"/>
        <v>2.3108528590906023</v>
      </c>
    </row>
    <row r="9" spans="1:13">
      <c r="A9" s="8">
        <v>10</v>
      </c>
      <c r="B9" s="7">
        <v>0.1125</v>
      </c>
      <c r="C9" s="5">
        <v>0.99969967004676596</v>
      </c>
      <c r="D9" s="9">
        <v>-6.1660528060340103E-11</v>
      </c>
      <c r="E9" s="13">
        <v>3.3651266579192798E-3</v>
      </c>
      <c r="F9" s="7">
        <v>0.1125</v>
      </c>
      <c r="G9" s="5">
        <v>0.99969967005120397</v>
      </c>
      <c r="H9" s="9">
        <v>-6.1660460871328099E-11</v>
      </c>
      <c r="I9" s="13">
        <v>3.3651229910753098E-3</v>
      </c>
      <c r="J9" s="3">
        <f t="shared" si="0"/>
        <v>0.99969967004898497</v>
      </c>
      <c r="K9" s="4">
        <f t="shared" si="1"/>
        <v>-6.1660494465834101E-11</v>
      </c>
      <c r="L9" s="4">
        <f t="shared" si="2"/>
        <v>3.3651248244972946E-9</v>
      </c>
      <c r="M9" s="5">
        <f t="shared" si="3"/>
        <v>2.3096854448057931</v>
      </c>
    </row>
    <row r="10" spans="1:13">
      <c r="A10" s="8">
        <v>10</v>
      </c>
      <c r="B10" s="7">
        <v>0.125</v>
      </c>
      <c r="C10" s="5">
        <v>0.99969998564583595</v>
      </c>
      <c r="D10" s="9">
        <v>-6.6854922367177995E-11</v>
      </c>
      <c r="E10" s="13">
        <v>3.64861100850056E-3</v>
      </c>
      <c r="F10" s="7">
        <v>0.125</v>
      </c>
      <c r="G10" s="5">
        <v>0.99969998564732299</v>
      </c>
      <c r="H10" s="9">
        <v>-6.6854896764244204E-11</v>
      </c>
      <c r="I10" s="13">
        <v>3.6486096112190599E-3</v>
      </c>
      <c r="J10" s="3">
        <f t="shared" si="0"/>
        <v>0.99969998564657947</v>
      </c>
      <c r="K10" s="4">
        <f t="shared" si="1"/>
        <v>-6.6854909565711099E-11</v>
      </c>
      <c r="L10" s="4">
        <f t="shared" si="2"/>
        <v>3.6486103098598097E-9</v>
      </c>
      <c r="M10" s="5">
        <f t="shared" si="3"/>
        <v>2.3084717574169415</v>
      </c>
    </row>
    <row r="11" spans="1:13">
      <c r="A11" s="8">
        <v>10</v>
      </c>
      <c r="B11" s="7">
        <v>0.13750000000000001</v>
      </c>
      <c r="C11" s="5">
        <v>0.99970031389605896</v>
      </c>
      <c r="D11" s="9">
        <v>-7.3368695122221898E-11</v>
      </c>
      <c r="E11" s="13">
        <v>4.0041005093393502E-3</v>
      </c>
      <c r="F11" s="7">
        <v>0.13750000000000001</v>
      </c>
      <c r="G11" s="5">
        <v>0.99970031390658498</v>
      </c>
      <c r="H11" s="9">
        <v>-7.3368484343236196E-11</v>
      </c>
      <c r="I11" s="13">
        <v>4.0040890060647899E-3</v>
      </c>
      <c r="J11" s="3">
        <f t="shared" si="0"/>
        <v>0.99970031390132197</v>
      </c>
      <c r="K11" s="4">
        <f t="shared" si="1"/>
        <v>-7.3368589732729053E-11</v>
      </c>
      <c r="L11" s="4">
        <f t="shared" si="2"/>
        <v>4.00409475770207E-9</v>
      </c>
      <c r="M11" s="5">
        <f t="shared" si="3"/>
        <v>2.3072087169032556</v>
      </c>
    </row>
    <row r="12" spans="1:13">
      <c r="A12" s="8">
        <v>10</v>
      </c>
      <c r="B12" s="7">
        <v>0.15</v>
      </c>
      <c r="C12" s="5">
        <v>0.99970065563861998</v>
      </c>
      <c r="D12" s="9">
        <v>-8.1901947456490403E-11</v>
      </c>
      <c r="E12" s="13">
        <v>4.4698032175726999E-3</v>
      </c>
      <c r="F12" s="7">
        <v>0.15</v>
      </c>
      <c r="G12" s="5">
        <v>0.99970065564745003</v>
      </c>
      <c r="H12" s="9">
        <v>-8.1901794715213999E-11</v>
      </c>
      <c r="I12" s="13">
        <v>4.4697948817092699E-3</v>
      </c>
      <c r="J12" s="3">
        <f t="shared" si="0"/>
        <v>0.99970065564303501</v>
      </c>
      <c r="K12" s="4">
        <f t="shared" si="1"/>
        <v>-8.1901871085852194E-11</v>
      </c>
      <c r="L12" s="4">
        <f t="shared" si="2"/>
        <v>4.4697990496409847E-9</v>
      </c>
      <c r="M12" s="5">
        <f t="shared" si="3"/>
        <v>2.3058930464852647</v>
      </c>
    </row>
    <row r="13" spans="1:13">
      <c r="A13" s="8">
        <v>10</v>
      </c>
      <c r="B13" s="7">
        <v>0.16250000000000001</v>
      </c>
      <c r="C13" s="5">
        <v>0.99970101167564496</v>
      </c>
      <c r="D13" s="9">
        <v>-9.35860424651527E-11</v>
      </c>
      <c r="E13" s="13">
        <v>5.1074633353847699E-3</v>
      </c>
      <c r="F13" s="7">
        <v>0.16250000000000001</v>
      </c>
      <c r="G13" s="5">
        <v>0.99970101168526404</v>
      </c>
      <c r="H13" s="9">
        <v>-9.35858435631326E-11</v>
      </c>
      <c r="I13" s="13">
        <v>5.1074524802962604E-3</v>
      </c>
      <c r="J13" s="3">
        <f t="shared" si="0"/>
        <v>0.99970101168045455</v>
      </c>
      <c r="K13" s="4">
        <f t="shared" si="1"/>
        <v>-9.3585943014142644E-11</v>
      </c>
      <c r="L13" s="4">
        <f t="shared" si="2"/>
        <v>5.1074579078405152E-9</v>
      </c>
      <c r="M13" s="5">
        <f t="shared" si="3"/>
        <v>2.3045215396721934</v>
      </c>
    </row>
    <row r="14" spans="1:13">
      <c r="A14" s="8">
        <v>10</v>
      </c>
      <c r="B14" s="7">
        <v>0.17499999999999999</v>
      </c>
      <c r="C14" s="5">
        <v>0.99970138302533296</v>
      </c>
      <c r="D14" s="9">
        <v>-1.10297542155737E-10</v>
      </c>
      <c r="E14" s="13">
        <v>6.01949433595559E-3</v>
      </c>
      <c r="F14" s="7">
        <v>0.17499999999999999</v>
      </c>
      <c r="G14" s="5">
        <v>0.99970138303174105</v>
      </c>
      <c r="H14" s="9">
        <v>-1.10297377274129E-10</v>
      </c>
      <c r="I14" s="13">
        <v>6.0194853375329302E-3</v>
      </c>
      <c r="J14" s="3">
        <f t="shared" si="0"/>
        <v>0.99970138302853706</v>
      </c>
      <c r="K14" s="4">
        <f t="shared" si="1"/>
        <v>-1.10297459714933E-10</v>
      </c>
      <c r="L14" s="4">
        <f t="shared" si="2"/>
        <v>6.0194898367442601E-9</v>
      </c>
      <c r="M14" s="5">
        <f t="shared" si="3"/>
        <v>2.3030901833086688</v>
      </c>
    </row>
    <row r="15" spans="1:13">
      <c r="A15" s="8">
        <v>10</v>
      </c>
      <c r="B15" s="7">
        <v>0.1875</v>
      </c>
      <c r="C15" s="5">
        <v>0.99970177064752996</v>
      </c>
      <c r="D15" s="9">
        <v>-1.35114922203678E-10</v>
      </c>
      <c r="E15" s="13">
        <v>7.3739041959768204E-3</v>
      </c>
      <c r="F15" s="7">
        <v>0.1875</v>
      </c>
      <c r="G15" s="5">
        <v>0.99970177066115595</v>
      </c>
      <c r="H15" s="9">
        <v>-1.35114458884796E-10</v>
      </c>
      <c r="I15" s="13">
        <v>7.3738789103237204E-3</v>
      </c>
      <c r="J15" s="3">
        <f t="shared" si="0"/>
        <v>0.99970177065434296</v>
      </c>
      <c r="K15" s="4">
        <f t="shared" si="1"/>
        <v>-1.3511469054423699E-10</v>
      </c>
      <c r="L15" s="4">
        <f t="shared" si="2"/>
        <v>7.3738915531502708E-9</v>
      </c>
      <c r="M15" s="5">
        <f t="shared" si="3"/>
        <v>2.3015951345579859</v>
      </c>
    </row>
    <row r="16" spans="1:13">
      <c r="A16" s="8">
        <v>10</v>
      </c>
      <c r="B16" s="7">
        <v>0.2</v>
      </c>
      <c r="C16" s="5">
        <v>0.99970217571861697</v>
      </c>
      <c r="D16" s="9">
        <v>-1.73115799009555E-10</v>
      </c>
      <c r="E16" s="13">
        <v>9.4478041054719703E-3</v>
      </c>
      <c r="F16" s="7">
        <v>0.2</v>
      </c>
      <c r="G16" s="5">
        <v>0.99970217573001097</v>
      </c>
      <c r="H16" s="9">
        <v>-1.73115427589611E-10</v>
      </c>
      <c r="I16" s="13">
        <v>9.4477838352084002E-3</v>
      </c>
      <c r="J16" s="3">
        <f t="shared" si="0"/>
        <v>0.99970217572431397</v>
      </c>
      <c r="K16" s="4">
        <f t="shared" si="1"/>
        <v>-1.7311561329958299E-10</v>
      </c>
      <c r="L16" s="4">
        <f t="shared" si="2"/>
        <v>9.4477939703401853E-9</v>
      </c>
      <c r="M16" s="5">
        <f t="shared" si="3"/>
        <v>2.3000317657413993</v>
      </c>
    </row>
    <row r="17" spans="1:13">
      <c r="A17" s="8">
        <v>10</v>
      </c>
      <c r="B17" s="7">
        <v>0.21249999999999999</v>
      </c>
      <c r="C17" s="5">
        <v>0.99970259945796403</v>
      </c>
      <c r="D17" s="9">
        <v>-2.3273194871832501E-10</v>
      </c>
      <c r="E17" s="13">
        <v>1.2701358704147601E-2</v>
      </c>
      <c r="F17" s="7">
        <v>0.21249999999999999</v>
      </c>
      <c r="G17" s="5">
        <v>0.99970259946551798</v>
      </c>
      <c r="H17" s="9">
        <v>-2.32731757598583E-10</v>
      </c>
      <c r="I17" s="13">
        <v>1.2701348273777301E-2</v>
      </c>
      <c r="J17" s="3">
        <f t="shared" si="0"/>
        <v>0.999702599461741</v>
      </c>
      <c r="K17" s="4">
        <f t="shared" si="1"/>
        <v>-2.32731853158454E-10</v>
      </c>
      <c r="L17" s="4">
        <f t="shared" si="2"/>
        <v>1.270135348896245E-8</v>
      </c>
      <c r="M17" s="5">
        <f t="shared" si="3"/>
        <v>2.2983952110977457</v>
      </c>
    </row>
    <row r="18" spans="1:13">
      <c r="A18" s="8">
        <v>10</v>
      </c>
      <c r="B18" s="7">
        <v>0.22500000000000001</v>
      </c>
      <c r="C18" s="5">
        <v>0.99970304326326898</v>
      </c>
      <c r="D18" s="9">
        <v>-3.28083269123123E-10</v>
      </c>
      <c r="E18" s="13">
        <v>1.7905162178681398E-2</v>
      </c>
      <c r="F18" s="7">
        <v>0.22500000000000001</v>
      </c>
      <c r="G18" s="5">
        <v>0.99970304327669701</v>
      </c>
      <c r="H18" s="9">
        <v>-3.2808249395528E-10</v>
      </c>
      <c r="I18" s="13">
        <v>1.7905119873854399E-2</v>
      </c>
      <c r="J18" s="3">
        <f t="shared" si="0"/>
        <v>0.99970304326998294</v>
      </c>
      <c r="K18" s="4">
        <f t="shared" si="1"/>
        <v>-3.2808288153920153E-10</v>
      </c>
      <c r="L18" s="4">
        <f t="shared" si="2"/>
        <v>1.7905141026267897E-8</v>
      </c>
      <c r="M18" s="5">
        <f t="shared" si="3"/>
        <v>2.2966798880689825</v>
      </c>
    </row>
    <row r="19" spans="1:13">
      <c r="A19" s="8">
        <v>10</v>
      </c>
      <c r="B19" s="7">
        <v>0.23749999999999999</v>
      </c>
      <c r="C19" s="5">
        <v>0.99970350862306401</v>
      </c>
      <c r="D19" s="9">
        <v>-4.8242923710589499E-10</v>
      </c>
      <c r="E19" s="13">
        <v>2.6328601739447299E-2</v>
      </c>
      <c r="F19" s="7">
        <v>0.23749999999999999</v>
      </c>
      <c r="G19" s="5">
        <v>0.99970350863476598</v>
      </c>
      <c r="H19" s="9">
        <v>-4.82428640404783E-10</v>
      </c>
      <c r="I19" s="13">
        <v>2.63285691744518E-2</v>
      </c>
      <c r="J19" s="3">
        <f t="shared" si="0"/>
        <v>0.99970350862891499</v>
      </c>
      <c r="K19" s="4">
        <f t="shared" si="1"/>
        <v>-4.8242893875533905E-10</v>
      </c>
      <c r="L19" s="4">
        <f t="shared" si="2"/>
        <v>2.6328585456949549E-8</v>
      </c>
      <c r="M19" s="5">
        <f t="shared" si="3"/>
        <v>2.2948798935764199</v>
      </c>
    </row>
    <row r="20" spans="1:13">
      <c r="A20" s="8">
        <v>10</v>
      </c>
      <c r="B20" s="7">
        <v>0.25</v>
      </c>
      <c r="C20" s="5">
        <v>0.99970399726313297</v>
      </c>
      <c r="D20" s="9">
        <v>-7.3404434282074604E-10</v>
      </c>
      <c r="E20" s="13">
        <v>4.0060509759236501E-2</v>
      </c>
      <c r="F20" s="7">
        <v>0.25</v>
      </c>
      <c r="G20" s="5">
        <v>0.99970399728058801</v>
      </c>
      <c r="H20" s="9">
        <v>-7.3404355577652097E-10</v>
      </c>
      <c r="I20" s="13">
        <v>4.0060466806255302E-2</v>
      </c>
      <c r="J20" s="3">
        <f t="shared" si="0"/>
        <v>0.99970399727186043</v>
      </c>
      <c r="K20" s="4">
        <f t="shared" si="1"/>
        <v>-7.3404394929863345E-10</v>
      </c>
      <c r="L20" s="4">
        <f t="shared" si="2"/>
        <v>4.0060488282745897E-8</v>
      </c>
      <c r="M20" s="5">
        <f t="shared" si="3"/>
        <v>2.2929883155005499</v>
      </c>
    </row>
    <row r="21" spans="1:13">
      <c r="A21" s="8">
        <v>10</v>
      </c>
      <c r="B21" s="7">
        <v>0.26250000000000001</v>
      </c>
      <c r="C21" s="5">
        <v>0.99970451093254298</v>
      </c>
      <c r="D21" s="9">
        <v>-1.14528442590946E-9</v>
      </c>
      <c r="E21" s="13">
        <v>6.2503959563178099E-2</v>
      </c>
      <c r="F21" s="7">
        <v>0.26250000000000001</v>
      </c>
      <c r="G21" s="5">
        <v>0.99970451093551005</v>
      </c>
      <c r="H21" s="9">
        <v>-1.14528413859778E-9</v>
      </c>
      <c r="I21" s="13">
        <v>6.2503943883127605E-2</v>
      </c>
      <c r="J21" s="3">
        <f t="shared" si="0"/>
        <v>0.99970451093402657</v>
      </c>
      <c r="K21" s="4">
        <f t="shared" si="1"/>
        <v>-1.1452842822536201E-9</v>
      </c>
      <c r="L21" s="4">
        <f t="shared" si="2"/>
        <v>6.2503951723152839E-8</v>
      </c>
      <c r="M21" s="5">
        <f t="shared" si="3"/>
        <v>2.2909982011188079</v>
      </c>
    </row>
    <row r="22" spans="1:13">
      <c r="A22" s="8">
        <v>10</v>
      </c>
      <c r="B22" s="7">
        <v>0.27500000000000002</v>
      </c>
      <c r="C22" s="5">
        <v>0.99970505178912406</v>
      </c>
      <c r="D22" s="9">
        <v>-1.8149248748361699E-9</v>
      </c>
      <c r="E22" s="13">
        <v>9.9049623325563496E-2</v>
      </c>
      <c r="F22" s="7">
        <v>0.27500000000000002</v>
      </c>
      <c r="G22" s="5">
        <v>0.99970505179163305</v>
      </c>
      <c r="H22" s="9">
        <v>-1.8149243479550299E-9</v>
      </c>
      <c r="I22" s="13">
        <v>9.9049594570996893E-2</v>
      </c>
      <c r="J22" s="3">
        <f t="shared" si="0"/>
        <v>0.9997050517903785</v>
      </c>
      <c r="K22" s="4">
        <f t="shared" si="1"/>
        <v>-1.8149246113955999E-9</v>
      </c>
      <c r="L22" s="4">
        <f t="shared" si="2"/>
        <v>9.9049608948280183E-8</v>
      </c>
      <c r="M22" s="5">
        <f t="shared" si="3"/>
        <v>2.2889008552930221</v>
      </c>
    </row>
    <row r="23" spans="1:13">
      <c r="A23" s="8">
        <v>10</v>
      </c>
      <c r="B23" s="7">
        <v>0.28749999999999998</v>
      </c>
      <c r="C23" s="5">
        <v>0.99970562213375702</v>
      </c>
      <c r="D23" s="9">
        <v>-2.8977590717880402E-9</v>
      </c>
      <c r="E23" s="13">
        <v>0.15814535826159101</v>
      </c>
      <c r="F23" s="7">
        <v>0.28749999999999998</v>
      </c>
      <c r="G23" s="5">
        <v>0.99970562213485703</v>
      </c>
      <c r="H23" s="9">
        <v>-2.8977586272603898E-9</v>
      </c>
      <c r="I23" s="13">
        <v>0.15814533400146999</v>
      </c>
      <c r="J23" s="3">
        <f t="shared" si="0"/>
        <v>0.99970562213430703</v>
      </c>
      <c r="K23" s="4">
        <f t="shared" si="1"/>
        <v>-2.897758849524215E-9</v>
      </c>
      <c r="L23" s="4">
        <f t="shared" si="2"/>
        <v>1.5814534613153048E-7</v>
      </c>
      <c r="M23" s="5">
        <f t="shared" si="3"/>
        <v>2.2866870767424929</v>
      </c>
    </row>
    <row r="24" spans="1:13">
      <c r="A24" s="8">
        <v>10</v>
      </c>
      <c r="B24" s="7">
        <v>0.3</v>
      </c>
      <c r="C24" s="5">
        <v>0.99970622451311797</v>
      </c>
      <c r="D24" s="9">
        <v>-4.6312136616916898E-9</v>
      </c>
      <c r="E24" s="13">
        <v>0.25274873637520201</v>
      </c>
      <c r="F24" s="7">
        <v>0.3</v>
      </c>
      <c r="G24" s="5">
        <v>0.99970622452110902</v>
      </c>
      <c r="H24" s="9">
        <v>-4.63121313730418E-9</v>
      </c>
      <c r="I24" s="13">
        <v>0.25274870775672598</v>
      </c>
      <c r="J24" s="3">
        <f t="shared" si="0"/>
        <v>0.99970622451711355</v>
      </c>
      <c r="K24" s="4">
        <f t="shared" si="1"/>
        <v>-4.6312133994979349E-9</v>
      </c>
      <c r="L24" s="4">
        <f t="shared" si="2"/>
        <v>2.5274872206596397E-7</v>
      </c>
      <c r="M24" s="5">
        <f t="shared" si="3"/>
        <v>2.2843466090329607</v>
      </c>
    </row>
    <row r="25" spans="1:13">
      <c r="A25" s="8">
        <v>10</v>
      </c>
      <c r="B25" s="7">
        <v>0.3125</v>
      </c>
      <c r="C25" s="5">
        <v>0.99970686184800495</v>
      </c>
      <c r="D25" s="9">
        <v>-7.3721500586726103E-9</v>
      </c>
      <c r="E25" s="13">
        <v>0.402335488666971</v>
      </c>
      <c r="F25" s="7">
        <v>0.3125</v>
      </c>
      <c r="G25" s="5">
        <v>0.99970686185761404</v>
      </c>
      <c r="H25" s="9">
        <v>-7.3721509749268701E-9</v>
      </c>
      <c r="I25" s="13">
        <v>0.40233553867159599</v>
      </c>
      <c r="J25" s="3">
        <f t="shared" si="0"/>
        <v>0.99970686185280955</v>
      </c>
      <c r="K25" s="4">
        <f t="shared" si="1"/>
        <v>-7.3721505167997402E-9</v>
      </c>
      <c r="L25" s="4">
        <f t="shared" si="2"/>
        <v>4.0233551366928347E-7</v>
      </c>
      <c r="M25" s="5">
        <f t="shared" si="3"/>
        <v>2.2818677221100536</v>
      </c>
    </row>
    <row r="26" spans="1:13">
      <c r="A26" s="8">
        <v>10</v>
      </c>
      <c r="B26" s="7">
        <v>0.32500000000000001</v>
      </c>
      <c r="C26" s="5">
        <v>0.99970753734227003</v>
      </c>
      <c r="D26" s="9">
        <v>-1.1647177526257501E-8</v>
      </c>
      <c r="E26" s="13">
        <v>0.63564534421068597</v>
      </c>
      <c r="F26" s="7">
        <v>0.32500000000000001</v>
      </c>
      <c r="G26" s="5">
        <v>0.99970753736524698</v>
      </c>
      <c r="H26" s="9">
        <v>-1.16471806906009E-8</v>
      </c>
      <c r="I26" s="13">
        <v>0.63564551690490001</v>
      </c>
      <c r="J26" s="3">
        <f t="shared" si="0"/>
        <v>0.9997075373537585</v>
      </c>
      <c r="K26" s="4">
        <f t="shared" si="1"/>
        <v>-1.16471791084292E-8</v>
      </c>
      <c r="L26" s="4">
        <f t="shared" si="2"/>
        <v>6.3564543055779295E-7</v>
      </c>
      <c r="M26" s="5">
        <f t="shared" si="3"/>
        <v>2.2792374486516933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Information</vt:lpstr>
      <vt:lpstr>Final</vt:lpstr>
      <vt:lpstr>Combined</vt:lpstr>
      <vt:lpstr>M=6</vt:lpstr>
      <vt:lpstr>M=7</vt:lpstr>
      <vt:lpstr>M=8</vt:lpstr>
      <vt:lpstr>M=9</vt:lpstr>
      <vt:lpstr>M=10</vt:lpstr>
    </vt:vector>
  </TitlesOfParts>
  <Company>University of Bath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ps2003</dc:creator>
  <cp:lastModifiedBy>David Bird</cp:lastModifiedBy>
  <cp:lastPrinted>2019-06-27T09:08:47Z</cp:lastPrinted>
  <dcterms:created xsi:type="dcterms:W3CDTF">2019-02-18T16:18:19Z</dcterms:created>
  <dcterms:modified xsi:type="dcterms:W3CDTF">2019-07-04T12:30:48Z</dcterms:modified>
</cp:coreProperties>
</file>