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Ring_of_rings\Peng_Song_results\Data_repository\Spreadsheets_with_Comsol_results\"/>
    </mc:Choice>
  </mc:AlternateContent>
  <bookViews>
    <workbookView xWindow="0" yWindow="0" windowWidth="20490" windowHeight="7755"/>
  </bookViews>
  <sheets>
    <sheet name="Information" sheetId="13" r:id="rId1"/>
    <sheet name="Final" sheetId="12" r:id="rId2"/>
    <sheet name="Processed results" sheetId="10" r:id="rId3"/>
    <sheet name="Raw results" sheetId="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0" i="10" l="1"/>
  <c r="C160" i="10" s="1"/>
  <c r="B160" i="10"/>
  <c r="A160" i="10"/>
  <c r="E159" i="10"/>
  <c r="C159" i="10" s="1"/>
  <c r="B159" i="10"/>
  <c r="A159" i="10"/>
  <c r="E158" i="10"/>
  <c r="C158" i="10" s="1"/>
  <c r="B158" i="10"/>
  <c r="A158" i="10"/>
  <c r="E157" i="10"/>
  <c r="C157" i="10" s="1"/>
  <c r="B157" i="10"/>
  <c r="A157" i="10"/>
  <c r="E156" i="10"/>
  <c r="C156" i="10" s="1"/>
  <c r="B156" i="10"/>
  <c r="A156" i="10"/>
  <c r="E155" i="10"/>
  <c r="C155" i="10" s="1"/>
  <c r="B155" i="10"/>
  <c r="A155" i="10"/>
  <c r="E154" i="10"/>
  <c r="C154" i="10" s="1"/>
  <c r="B154" i="10"/>
  <c r="A154" i="10"/>
  <c r="E153" i="10"/>
  <c r="C153" i="10" s="1"/>
  <c r="B153" i="10"/>
  <c r="A153" i="10"/>
  <c r="E152" i="10"/>
  <c r="C152" i="10" s="1"/>
  <c r="B152" i="10"/>
  <c r="A152" i="10"/>
  <c r="E151" i="10"/>
  <c r="C151" i="10" s="1"/>
  <c r="B151" i="10"/>
  <c r="A151" i="10"/>
  <c r="E150" i="10"/>
  <c r="C150" i="10" s="1"/>
  <c r="B150" i="10"/>
  <c r="A150" i="10"/>
  <c r="E149" i="10"/>
  <c r="C149" i="10" s="1"/>
  <c r="B149" i="10"/>
  <c r="A149" i="10"/>
  <c r="E148" i="10"/>
  <c r="C148" i="10" s="1"/>
  <c r="B148" i="10"/>
  <c r="A148" i="10"/>
  <c r="E147" i="10"/>
  <c r="C147" i="10" s="1"/>
  <c r="B147" i="10"/>
  <c r="A147" i="10"/>
  <c r="E146" i="10"/>
  <c r="C146" i="10" s="1"/>
  <c r="B146" i="10"/>
  <c r="A146" i="10"/>
  <c r="E145" i="10"/>
  <c r="C145" i="10" s="1"/>
  <c r="B145" i="10"/>
  <c r="A145" i="10"/>
  <c r="E144" i="10"/>
  <c r="C144" i="10" s="1"/>
  <c r="B144" i="10"/>
  <c r="A144" i="10"/>
  <c r="E143" i="10"/>
  <c r="C143" i="10" s="1"/>
  <c r="B143" i="10"/>
  <c r="A143" i="10"/>
  <c r="E142" i="10"/>
  <c r="C142" i="10" s="1"/>
  <c r="B142" i="10"/>
  <c r="A142" i="10"/>
  <c r="E141" i="10"/>
  <c r="C141" i="10" s="1"/>
  <c r="B141" i="10"/>
  <c r="A141" i="10"/>
  <c r="E140" i="10"/>
  <c r="C140" i="10" s="1"/>
  <c r="B140" i="10"/>
  <c r="A140" i="10"/>
  <c r="E139" i="10"/>
  <c r="C139" i="10" s="1"/>
  <c r="B139" i="10"/>
  <c r="A139" i="10"/>
  <c r="E138" i="10"/>
  <c r="C138" i="10" s="1"/>
  <c r="B138" i="10"/>
  <c r="A138" i="10"/>
  <c r="E137" i="10"/>
  <c r="C137" i="10" s="1"/>
  <c r="B137" i="10"/>
  <c r="A137" i="10"/>
  <c r="E136" i="10"/>
  <c r="C136" i="10" s="1"/>
  <c r="B136" i="10"/>
  <c r="A136" i="10"/>
  <c r="E135" i="10"/>
  <c r="C135" i="10" s="1"/>
  <c r="B135" i="10"/>
  <c r="A135" i="10"/>
  <c r="E134" i="10"/>
  <c r="C134" i="10" s="1"/>
  <c r="B134" i="10"/>
  <c r="A134" i="10"/>
  <c r="E133" i="10"/>
  <c r="C133" i="10" s="1"/>
  <c r="B133" i="10"/>
  <c r="A133" i="10"/>
  <c r="E132" i="10"/>
  <c r="C132" i="10" s="1"/>
  <c r="B132" i="10"/>
  <c r="A132" i="10"/>
  <c r="E131" i="10"/>
  <c r="C131" i="10" s="1"/>
  <c r="B131" i="10"/>
  <c r="A131" i="10"/>
  <c r="E130" i="10"/>
  <c r="C130" i="10" s="1"/>
  <c r="B130" i="10"/>
  <c r="A130" i="10"/>
  <c r="E128" i="10"/>
  <c r="C128" i="10" s="1"/>
  <c r="B128" i="10"/>
  <c r="A128" i="10"/>
  <c r="E127" i="10"/>
  <c r="C127" i="10"/>
  <c r="B127" i="10"/>
  <c r="A127" i="10"/>
  <c r="E126" i="10"/>
  <c r="C126" i="10" s="1"/>
  <c r="B126" i="10"/>
  <c r="A126" i="10"/>
  <c r="E125" i="10"/>
  <c r="C125" i="10" s="1"/>
  <c r="B125" i="10"/>
  <c r="A125" i="10"/>
  <c r="E124" i="10"/>
  <c r="C124" i="10" s="1"/>
  <c r="B124" i="10"/>
  <c r="A124" i="10"/>
  <c r="E123" i="10"/>
  <c r="C123" i="10" s="1"/>
  <c r="B123" i="10"/>
  <c r="A123" i="10"/>
  <c r="E122" i="10"/>
  <c r="C122" i="10" s="1"/>
  <c r="B122" i="10"/>
  <c r="A122" i="10"/>
  <c r="E121" i="10"/>
  <c r="C121" i="10" s="1"/>
  <c r="B121" i="10"/>
  <c r="A121" i="10"/>
  <c r="E120" i="10"/>
  <c r="C120" i="10" s="1"/>
  <c r="B120" i="10"/>
  <c r="A120" i="10"/>
  <c r="E119" i="10"/>
  <c r="C119" i="10" s="1"/>
  <c r="B119" i="10"/>
  <c r="A119" i="10"/>
  <c r="E118" i="10"/>
  <c r="C118" i="10" s="1"/>
  <c r="B118" i="10"/>
  <c r="A118" i="10"/>
  <c r="E117" i="10"/>
  <c r="C117" i="10" s="1"/>
  <c r="B117" i="10"/>
  <c r="A117" i="10"/>
  <c r="E116" i="10"/>
  <c r="C116" i="10" s="1"/>
  <c r="B116" i="10"/>
  <c r="A116" i="10"/>
  <c r="E115" i="10"/>
  <c r="C115" i="10" s="1"/>
  <c r="B115" i="10"/>
  <c r="A115" i="10"/>
  <c r="E114" i="10"/>
  <c r="C114" i="10" s="1"/>
  <c r="B114" i="10"/>
  <c r="A114" i="10"/>
  <c r="E113" i="10"/>
  <c r="C113" i="10" s="1"/>
  <c r="B113" i="10"/>
  <c r="A113" i="10"/>
  <c r="E112" i="10"/>
  <c r="C112" i="10" s="1"/>
  <c r="B112" i="10"/>
  <c r="A112" i="10"/>
  <c r="E111" i="10"/>
  <c r="C111" i="10" s="1"/>
  <c r="B111" i="10"/>
  <c r="A111" i="10"/>
  <c r="E110" i="10"/>
  <c r="C110" i="10" s="1"/>
  <c r="B110" i="10"/>
  <c r="A110" i="10"/>
  <c r="E109" i="10"/>
  <c r="C109" i="10" s="1"/>
  <c r="B109" i="10"/>
  <c r="A109" i="10"/>
  <c r="E108" i="10"/>
  <c r="C108" i="10" s="1"/>
  <c r="B108" i="10"/>
  <c r="A108" i="10"/>
  <c r="E107" i="10"/>
  <c r="C107" i="10" s="1"/>
  <c r="B107" i="10"/>
  <c r="A107" i="10"/>
  <c r="E106" i="10"/>
  <c r="C106" i="10" s="1"/>
  <c r="B106" i="10"/>
  <c r="A106" i="10"/>
  <c r="E105" i="10"/>
  <c r="C105" i="10" s="1"/>
  <c r="B105" i="10"/>
  <c r="A105" i="10"/>
  <c r="E104" i="10"/>
  <c r="C104" i="10" s="1"/>
  <c r="B104" i="10"/>
  <c r="A104" i="10"/>
  <c r="E103" i="10"/>
  <c r="C103" i="10" s="1"/>
  <c r="B103" i="10"/>
  <c r="A103" i="10"/>
  <c r="E102" i="10"/>
  <c r="C102" i="10" s="1"/>
  <c r="B102" i="10"/>
  <c r="A102" i="10"/>
  <c r="E101" i="10"/>
  <c r="C101" i="10" s="1"/>
  <c r="B101" i="10"/>
  <c r="A101" i="10"/>
  <c r="E100" i="10"/>
  <c r="C100" i="10" s="1"/>
  <c r="B100" i="10"/>
  <c r="A100" i="10"/>
  <c r="E99" i="10"/>
  <c r="C99" i="10" s="1"/>
  <c r="B99" i="10"/>
  <c r="A99" i="10"/>
  <c r="E98" i="10"/>
  <c r="C98" i="10" s="1"/>
  <c r="B98" i="10"/>
  <c r="A98" i="10"/>
  <c r="E96" i="10"/>
  <c r="C96" i="10" s="1"/>
  <c r="B96" i="10"/>
  <c r="A96" i="10"/>
  <c r="E95" i="10"/>
  <c r="C95" i="10" s="1"/>
  <c r="B95" i="10"/>
  <c r="A95" i="10"/>
  <c r="E94" i="10"/>
  <c r="C94" i="10" s="1"/>
  <c r="B94" i="10"/>
  <c r="A94" i="10"/>
  <c r="E93" i="10"/>
  <c r="C93" i="10" s="1"/>
  <c r="B93" i="10"/>
  <c r="A93" i="10"/>
  <c r="E92" i="10"/>
  <c r="C92" i="10" s="1"/>
  <c r="B92" i="10"/>
  <c r="A92" i="10"/>
  <c r="E91" i="10"/>
  <c r="C91" i="10" s="1"/>
  <c r="B91" i="10"/>
  <c r="A91" i="10"/>
  <c r="E90" i="10"/>
  <c r="C90" i="10" s="1"/>
  <c r="B90" i="10"/>
  <c r="A90" i="10"/>
  <c r="E89" i="10"/>
  <c r="C89" i="10" s="1"/>
  <c r="B89" i="10"/>
  <c r="A89" i="10"/>
  <c r="E88" i="10"/>
  <c r="C88" i="10" s="1"/>
  <c r="B88" i="10"/>
  <c r="A88" i="10"/>
  <c r="E87" i="10"/>
  <c r="C87" i="10" s="1"/>
  <c r="B87" i="10"/>
  <c r="A87" i="10"/>
  <c r="E86" i="10"/>
  <c r="C86" i="10" s="1"/>
  <c r="B86" i="10"/>
  <c r="A86" i="10"/>
  <c r="E85" i="10"/>
  <c r="C85" i="10"/>
  <c r="B85" i="10"/>
  <c r="A85" i="10"/>
  <c r="E84" i="10"/>
  <c r="C84" i="10" s="1"/>
  <c r="B84" i="10"/>
  <c r="A84" i="10"/>
  <c r="E83" i="10"/>
  <c r="C83" i="10" s="1"/>
  <c r="B83" i="10"/>
  <c r="A83" i="10"/>
  <c r="E82" i="10"/>
  <c r="C82" i="10" s="1"/>
  <c r="B82" i="10"/>
  <c r="A82" i="10"/>
  <c r="E81" i="10"/>
  <c r="C81" i="10" s="1"/>
  <c r="B81" i="10"/>
  <c r="A81" i="10"/>
  <c r="E80" i="10"/>
  <c r="C80" i="10" s="1"/>
  <c r="B80" i="10"/>
  <c r="A80" i="10"/>
  <c r="E79" i="10"/>
  <c r="C79" i="10" s="1"/>
  <c r="B79" i="10"/>
  <c r="A79" i="10"/>
  <c r="E78" i="10"/>
  <c r="C78" i="10" s="1"/>
  <c r="B78" i="10"/>
  <c r="A78" i="10"/>
  <c r="E77" i="10"/>
  <c r="C77" i="10" s="1"/>
  <c r="B77" i="10"/>
  <c r="A77" i="10"/>
  <c r="E76" i="10"/>
  <c r="C76" i="10" s="1"/>
  <c r="B76" i="10"/>
  <c r="A76" i="10"/>
  <c r="E75" i="10"/>
  <c r="C75" i="10" s="1"/>
  <c r="B75" i="10"/>
  <c r="A75" i="10"/>
  <c r="E74" i="10"/>
  <c r="C74" i="10" s="1"/>
  <c r="B74" i="10"/>
  <c r="A74" i="10"/>
  <c r="E73" i="10"/>
  <c r="C73" i="10" s="1"/>
  <c r="B73" i="10"/>
  <c r="A73" i="10"/>
  <c r="E72" i="10"/>
  <c r="C72" i="10" s="1"/>
  <c r="B72" i="10"/>
  <c r="A72" i="10"/>
  <c r="E71" i="10"/>
  <c r="C71" i="10" s="1"/>
  <c r="B71" i="10"/>
  <c r="A71" i="10"/>
  <c r="E70" i="10"/>
  <c r="C70" i="10" s="1"/>
  <c r="B70" i="10"/>
  <c r="A70" i="10"/>
  <c r="E69" i="10"/>
  <c r="C69" i="10" s="1"/>
  <c r="B69" i="10"/>
  <c r="A69" i="10"/>
  <c r="E68" i="10"/>
  <c r="C68" i="10" s="1"/>
  <c r="B68" i="10"/>
  <c r="A68" i="10"/>
  <c r="E67" i="10"/>
  <c r="C67" i="10" s="1"/>
  <c r="B67" i="10"/>
  <c r="A67" i="10"/>
  <c r="E66" i="10"/>
  <c r="C66" i="10" s="1"/>
  <c r="B66" i="10"/>
  <c r="D66" i="10" s="1"/>
  <c r="A66" i="10"/>
  <c r="E64" i="10"/>
  <c r="C64" i="10" s="1"/>
  <c r="B64" i="10"/>
  <c r="A64" i="10"/>
  <c r="E63" i="10"/>
  <c r="C63" i="10" s="1"/>
  <c r="B63" i="10"/>
  <c r="A63" i="10"/>
  <c r="E62" i="10"/>
  <c r="C62" i="10" s="1"/>
  <c r="B62" i="10"/>
  <c r="A62" i="10"/>
  <c r="E61" i="10"/>
  <c r="C61" i="10"/>
  <c r="B61" i="10"/>
  <c r="A61" i="10"/>
  <c r="E60" i="10"/>
  <c r="C60" i="10" s="1"/>
  <c r="B60" i="10"/>
  <c r="A60" i="10"/>
  <c r="E59" i="10"/>
  <c r="C59" i="10" s="1"/>
  <c r="B59" i="10"/>
  <c r="A59" i="10"/>
  <c r="E58" i="10"/>
  <c r="C58" i="10" s="1"/>
  <c r="B58" i="10"/>
  <c r="A58" i="10"/>
  <c r="E57" i="10"/>
  <c r="C57" i="10" s="1"/>
  <c r="B57" i="10"/>
  <c r="A57" i="10"/>
  <c r="E56" i="10"/>
  <c r="C56" i="10" s="1"/>
  <c r="B56" i="10"/>
  <c r="A56" i="10"/>
  <c r="E55" i="10"/>
  <c r="C55" i="10" s="1"/>
  <c r="B55" i="10"/>
  <c r="A55" i="10"/>
  <c r="E54" i="10"/>
  <c r="C54" i="10" s="1"/>
  <c r="B54" i="10"/>
  <c r="A54" i="10"/>
  <c r="E53" i="10"/>
  <c r="C53" i="10" s="1"/>
  <c r="B53" i="10"/>
  <c r="A53" i="10"/>
  <c r="E52" i="10"/>
  <c r="C52" i="10" s="1"/>
  <c r="B52" i="10"/>
  <c r="A52" i="10"/>
  <c r="E51" i="10"/>
  <c r="C51" i="10" s="1"/>
  <c r="B51" i="10"/>
  <c r="A51" i="10"/>
  <c r="E50" i="10"/>
  <c r="C50" i="10" s="1"/>
  <c r="B50" i="10"/>
  <c r="A50" i="10"/>
  <c r="E49" i="10"/>
  <c r="C49" i="10" s="1"/>
  <c r="B49" i="10"/>
  <c r="A49" i="10"/>
  <c r="E48" i="10"/>
  <c r="C48" i="10" s="1"/>
  <c r="B48" i="10"/>
  <c r="A48" i="10"/>
  <c r="E47" i="10"/>
  <c r="C47" i="10" s="1"/>
  <c r="B47" i="10"/>
  <c r="A47" i="10"/>
  <c r="E46" i="10"/>
  <c r="C46" i="10" s="1"/>
  <c r="B46" i="10"/>
  <c r="A46" i="10"/>
  <c r="E45" i="10"/>
  <c r="C45" i="10" s="1"/>
  <c r="B45" i="10"/>
  <c r="A45" i="10"/>
  <c r="E44" i="10"/>
  <c r="C44" i="10" s="1"/>
  <c r="B44" i="10"/>
  <c r="A44" i="10"/>
  <c r="E43" i="10"/>
  <c r="C43" i="10" s="1"/>
  <c r="B43" i="10"/>
  <c r="A43" i="10"/>
  <c r="E42" i="10"/>
  <c r="C42" i="10" s="1"/>
  <c r="B42" i="10"/>
  <c r="A42" i="10"/>
  <c r="E41" i="10"/>
  <c r="C41" i="10" s="1"/>
  <c r="B41" i="10"/>
  <c r="A41" i="10"/>
  <c r="E40" i="10"/>
  <c r="C40" i="10" s="1"/>
  <c r="B40" i="10"/>
  <c r="A40" i="10"/>
  <c r="E39" i="10"/>
  <c r="C39" i="10" s="1"/>
  <c r="B39" i="10"/>
  <c r="A39" i="10"/>
  <c r="E38" i="10"/>
  <c r="C38" i="10" s="1"/>
  <c r="B38" i="10"/>
  <c r="A38" i="10"/>
  <c r="E37" i="10"/>
  <c r="C37" i="10" s="1"/>
  <c r="B37" i="10"/>
  <c r="A37" i="10"/>
  <c r="E36" i="10"/>
  <c r="C36" i="10" s="1"/>
  <c r="B36" i="10"/>
  <c r="A36" i="10"/>
  <c r="E35" i="10"/>
  <c r="C35" i="10" s="1"/>
  <c r="B35" i="10"/>
  <c r="A35" i="10"/>
  <c r="E34" i="10"/>
  <c r="C34" i="10" s="1"/>
  <c r="B34" i="10"/>
  <c r="A34" i="10"/>
  <c r="E32" i="10"/>
  <c r="C32" i="10" s="1"/>
  <c r="B32" i="10"/>
  <c r="A32" i="10"/>
  <c r="E31" i="10"/>
  <c r="C31" i="10" s="1"/>
  <c r="B31" i="10"/>
  <c r="A31" i="10"/>
  <c r="E30" i="10"/>
  <c r="C30" i="10" s="1"/>
  <c r="B30" i="10"/>
  <c r="A30" i="10"/>
  <c r="E29" i="10"/>
  <c r="C29" i="10" s="1"/>
  <c r="B29" i="10"/>
  <c r="A29" i="10"/>
  <c r="E28" i="10"/>
  <c r="C28" i="10" s="1"/>
  <c r="B28" i="10"/>
  <c r="A28" i="10"/>
  <c r="E27" i="10"/>
  <c r="C27" i="10" s="1"/>
  <c r="B27" i="10"/>
  <c r="A27" i="10"/>
  <c r="E26" i="10"/>
  <c r="C26" i="10" s="1"/>
  <c r="B26" i="10"/>
  <c r="A26" i="10"/>
  <c r="E25" i="10"/>
  <c r="C25" i="10" s="1"/>
  <c r="B25" i="10"/>
  <c r="A25" i="10"/>
  <c r="E24" i="10"/>
  <c r="C24" i="10" s="1"/>
  <c r="B24" i="10"/>
  <c r="A24" i="10"/>
  <c r="E23" i="10"/>
  <c r="C23" i="10" s="1"/>
  <c r="B23" i="10"/>
  <c r="A23" i="10"/>
  <c r="E22" i="10"/>
  <c r="C22" i="10" s="1"/>
  <c r="B22" i="10"/>
  <c r="A22" i="10"/>
  <c r="E21" i="10"/>
  <c r="C21" i="10" s="1"/>
  <c r="B21" i="10"/>
  <c r="A21" i="10"/>
  <c r="E20" i="10"/>
  <c r="C20" i="10" s="1"/>
  <c r="B20" i="10"/>
  <c r="A20" i="10"/>
  <c r="E19" i="10"/>
  <c r="C19" i="10" s="1"/>
  <c r="B19" i="10"/>
  <c r="A19" i="10"/>
  <c r="E18" i="10"/>
  <c r="C18" i="10" s="1"/>
  <c r="B18" i="10"/>
  <c r="A18" i="10"/>
  <c r="E17" i="10"/>
  <c r="C17" i="10" s="1"/>
  <c r="B17" i="10"/>
  <c r="A17" i="10"/>
  <c r="E16" i="10"/>
  <c r="C16" i="10" s="1"/>
  <c r="B16" i="10"/>
  <c r="A16" i="10"/>
  <c r="E15" i="10"/>
  <c r="A15" i="12" s="1"/>
  <c r="C15" i="10"/>
  <c r="B15" i="10"/>
  <c r="A15" i="10"/>
  <c r="E14" i="10"/>
  <c r="B14" i="10"/>
  <c r="A14" i="10"/>
  <c r="E13" i="10"/>
  <c r="B13" i="10"/>
  <c r="A13" i="10"/>
  <c r="E12" i="10"/>
  <c r="C12" i="10" s="1"/>
  <c r="B12" i="10"/>
  <c r="A12" i="10"/>
  <c r="E11" i="10"/>
  <c r="B11" i="10"/>
  <c r="A11" i="10"/>
  <c r="E10" i="10"/>
  <c r="B10" i="10"/>
  <c r="A10" i="10"/>
  <c r="E9" i="10"/>
  <c r="B9" i="10"/>
  <c r="A9" i="10"/>
  <c r="E8" i="10"/>
  <c r="B8" i="10"/>
  <c r="A8" i="10"/>
  <c r="E7" i="10"/>
  <c r="B7" i="10"/>
  <c r="A7" i="10"/>
  <c r="E6" i="10"/>
  <c r="B6" i="10"/>
  <c r="A6" i="10"/>
  <c r="E5" i="10"/>
  <c r="B5" i="10"/>
  <c r="A5" i="10"/>
  <c r="E4" i="10"/>
  <c r="B4" i="10"/>
  <c r="A4" i="10"/>
  <c r="E3" i="10"/>
  <c r="B3" i="10"/>
  <c r="A3" i="10"/>
  <c r="E2" i="10"/>
  <c r="A2" i="12" s="1"/>
  <c r="B2" i="10"/>
  <c r="D12" i="10" l="1"/>
  <c r="C2" i="10"/>
  <c r="D54" i="10"/>
  <c r="C3" i="10"/>
  <c r="D3" i="10" s="1"/>
  <c r="A3" i="12"/>
  <c r="A35" i="12"/>
  <c r="C4" i="10"/>
  <c r="D4" i="10" s="1"/>
  <c r="A4" i="12"/>
  <c r="A36" i="12"/>
  <c r="C5" i="10"/>
  <c r="D5" i="10" s="1"/>
  <c r="A37" i="12"/>
  <c r="A5" i="12"/>
  <c r="C6" i="10"/>
  <c r="D6" i="10" s="1"/>
  <c r="A6" i="12"/>
  <c r="A38" i="12"/>
  <c r="C7" i="10"/>
  <c r="D7" i="10" s="1"/>
  <c r="A7" i="12"/>
  <c r="A39" i="12"/>
  <c r="C8" i="10"/>
  <c r="D8" i="10" s="1"/>
  <c r="A8" i="12"/>
  <c r="A40" i="12"/>
  <c r="C9" i="10"/>
  <c r="A41" i="12"/>
  <c r="A9" i="12"/>
  <c r="C10" i="10"/>
  <c r="D10" i="10" s="1"/>
  <c r="A10" i="12"/>
  <c r="A42" i="12"/>
  <c r="C11" i="10"/>
  <c r="D11" i="10" s="1"/>
  <c r="A11" i="12"/>
  <c r="A43" i="12"/>
  <c r="C14" i="10"/>
  <c r="D14" i="10" s="1"/>
  <c r="A14" i="12"/>
  <c r="A46" i="12"/>
  <c r="A12" i="12"/>
  <c r="A44" i="12"/>
  <c r="C13" i="10"/>
  <c r="D13" i="10" s="1"/>
  <c r="A45" i="12"/>
  <c r="A13" i="12"/>
  <c r="D94" i="10"/>
  <c r="A17" i="12"/>
  <c r="A21" i="12"/>
  <c r="A25" i="12"/>
  <c r="A29" i="12"/>
  <c r="A34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  <c r="A61" i="12"/>
  <c r="A62" i="12"/>
  <c r="A63" i="12"/>
  <c r="A64" i="12"/>
  <c r="A18" i="12"/>
  <c r="A22" i="12"/>
  <c r="A26" i="12"/>
  <c r="A30" i="12"/>
  <c r="D78" i="10"/>
  <c r="A19" i="12"/>
  <c r="A23" i="12"/>
  <c r="A27" i="12"/>
  <c r="A31" i="12"/>
  <c r="D58" i="10"/>
  <c r="D121" i="10"/>
  <c r="A16" i="12"/>
  <c r="A20" i="12"/>
  <c r="A24" i="12"/>
  <c r="A28" i="12"/>
  <c r="A32" i="12"/>
  <c r="D103" i="10"/>
  <c r="D100" i="10"/>
  <c r="D113" i="10"/>
  <c r="D115" i="10"/>
  <c r="D105" i="10"/>
  <c r="D101" i="10"/>
  <c r="D150" i="10"/>
  <c r="D9" i="10"/>
  <c r="D38" i="10"/>
  <c r="D51" i="10"/>
  <c r="D82" i="10"/>
  <c r="D86" i="10"/>
  <c r="D90" i="10"/>
  <c r="D99" i="10"/>
  <c r="D107" i="10"/>
  <c r="D111" i="10"/>
  <c r="D143" i="10"/>
  <c r="D159" i="10"/>
  <c r="D25" i="10"/>
  <c r="D45" i="10"/>
  <c r="D74" i="10"/>
  <c r="D134" i="10"/>
  <c r="D16" i="10"/>
  <c r="D37" i="10"/>
  <c r="D50" i="10"/>
  <c r="D81" i="10"/>
  <c r="D142" i="10"/>
  <c r="D158" i="10"/>
  <c r="D119" i="10"/>
  <c r="D15" i="10"/>
  <c r="D26" i="10"/>
  <c r="D46" i="10"/>
  <c r="D123" i="10"/>
  <c r="D135" i="10"/>
  <c r="D151" i="10"/>
  <c r="D70" i="10"/>
  <c r="D132" i="10"/>
  <c r="D62" i="10"/>
  <c r="D30" i="10"/>
  <c r="D42" i="10"/>
  <c r="D87" i="10"/>
  <c r="D122" i="10"/>
  <c r="D124" i="10"/>
  <c r="D130" i="10"/>
  <c r="D147" i="10"/>
  <c r="D17" i="10"/>
  <c r="D21" i="10"/>
  <c r="D29" i="10"/>
  <c r="D41" i="10"/>
  <c r="D49" i="10"/>
  <c r="D67" i="10"/>
  <c r="D83" i="10"/>
  <c r="D131" i="10"/>
  <c r="D138" i="10"/>
  <c r="D146" i="10"/>
  <c r="D154" i="10"/>
  <c r="D22" i="10"/>
  <c r="D27" i="10"/>
  <c r="D34" i="10"/>
  <c r="D39" i="10"/>
  <c r="D71" i="10"/>
  <c r="D72" i="10"/>
  <c r="D88" i="10"/>
  <c r="D108" i="10"/>
  <c r="D116" i="10"/>
  <c r="D139" i="10"/>
  <c r="D155" i="10"/>
  <c r="D19" i="10"/>
  <c r="D23" i="10"/>
  <c r="D31" i="10"/>
  <c r="D35" i="10"/>
  <c r="D43" i="10"/>
  <c r="D55" i="10"/>
  <c r="D56" i="10"/>
  <c r="D112" i="10"/>
  <c r="D120" i="10"/>
  <c r="D125" i="10"/>
  <c r="D140" i="10"/>
  <c r="D148" i="10"/>
  <c r="D156" i="10"/>
  <c r="D18" i="10"/>
  <c r="D20" i="10"/>
  <c r="D24" i="10"/>
  <c r="D28" i="10"/>
  <c r="D32" i="10"/>
  <c r="D36" i="10"/>
  <c r="D40" i="10"/>
  <c r="D44" i="10"/>
  <c r="D47" i="10"/>
  <c r="D52" i="10"/>
  <c r="D61" i="10"/>
  <c r="D63" i="10"/>
  <c r="D68" i="10"/>
  <c r="D77" i="10"/>
  <c r="D79" i="10"/>
  <c r="D84" i="10"/>
  <c r="D93" i="10"/>
  <c r="D95" i="10"/>
  <c r="D48" i="10"/>
  <c r="D57" i="10"/>
  <c r="D59" i="10"/>
  <c r="D64" i="10"/>
  <c r="D73" i="10"/>
  <c r="D75" i="10"/>
  <c r="D80" i="10"/>
  <c r="D89" i="10"/>
  <c r="D91" i="10"/>
  <c r="D96" i="10"/>
  <c r="D53" i="10"/>
  <c r="D60" i="10"/>
  <c r="D69" i="10"/>
  <c r="D76" i="10"/>
  <c r="D85" i="10"/>
  <c r="D92" i="10"/>
  <c r="D109" i="10"/>
  <c r="D128" i="10"/>
  <c r="D136" i="10"/>
  <c r="D144" i="10"/>
  <c r="D152" i="10"/>
  <c r="D160" i="10"/>
  <c r="D102" i="10"/>
  <c r="D104" i="10"/>
  <c r="D106" i="10"/>
  <c r="D117" i="10"/>
  <c r="D127" i="10"/>
  <c r="D98" i="10"/>
  <c r="D114" i="10"/>
  <c r="D133" i="10"/>
  <c r="D137" i="10"/>
  <c r="D141" i="10"/>
  <c r="D145" i="10"/>
  <c r="D149" i="10"/>
  <c r="D153" i="10"/>
  <c r="D157" i="10"/>
  <c r="D110" i="10"/>
  <c r="D118" i="10"/>
  <c r="D126" i="10"/>
  <c r="M160" i="1"/>
  <c r="F160" i="10" s="1"/>
  <c r="F64" i="12" s="1"/>
  <c r="L160" i="1"/>
  <c r="K160" i="1"/>
  <c r="M159" i="1"/>
  <c r="F159" i="10" s="1"/>
  <c r="F63" i="12" s="1"/>
  <c r="L159" i="1"/>
  <c r="K159" i="1"/>
  <c r="M158" i="1"/>
  <c r="F158" i="10" s="1"/>
  <c r="F62" i="12" s="1"/>
  <c r="L158" i="1"/>
  <c r="K158" i="1"/>
  <c r="M157" i="1"/>
  <c r="F157" i="10" s="1"/>
  <c r="F61" i="12" s="1"/>
  <c r="L157" i="1"/>
  <c r="K157" i="1"/>
  <c r="M156" i="1"/>
  <c r="F156" i="10" s="1"/>
  <c r="F60" i="12" s="1"/>
  <c r="L156" i="1"/>
  <c r="K156" i="1"/>
  <c r="M155" i="1"/>
  <c r="F155" i="10" s="1"/>
  <c r="F59" i="12" s="1"/>
  <c r="L155" i="1"/>
  <c r="K155" i="1"/>
  <c r="M154" i="1"/>
  <c r="F154" i="10" s="1"/>
  <c r="F58" i="12" s="1"/>
  <c r="L154" i="1"/>
  <c r="K154" i="1"/>
  <c r="M153" i="1"/>
  <c r="F153" i="10" s="1"/>
  <c r="F57" i="12" s="1"/>
  <c r="L153" i="1"/>
  <c r="K153" i="1"/>
  <c r="M152" i="1"/>
  <c r="F152" i="10" s="1"/>
  <c r="F56" i="12" s="1"/>
  <c r="L152" i="1"/>
  <c r="K152" i="1"/>
  <c r="M151" i="1"/>
  <c r="F151" i="10" s="1"/>
  <c r="F55" i="12" s="1"/>
  <c r="L151" i="1"/>
  <c r="K151" i="1"/>
  <c r="M150" i="1"/>
  <c r="F150" i="10" s="1"/>
  <c r="F54" i="12" s="1"/>
  <c r="L150" i="1"/>
  <c r="K150" i="1"/>
  <c r="M149" i="1"/>
  <c r="F149" i="10" s="1"/>
  <c r="F53" i="12" s="1"/>
  <c r="L149" i="1"/>
  <c r="K149" i="1"/>
  <c r="M148" i="1"/>
  <c r="F148" i="10" s="1"/>
  <c r="F52" i="12" s="1"/>
  <c r="L148" i="1"/>
  <c r="K148" i="1"/>
  <c r="M147" i="1"/>
  <c r="F147" i="10" s="1"/>
  <c r="F51" i="12" s="1"/>
  <c r="L147" i="1"/>
  <c r="K147" i="1"/>
  <c r="M146" i="1"/>
  <c r="F146" i="10" s="1"/>
  <c r="F50" i="12" s="1"/>
  <c r="L146" i="1"/>
  <c r="K146" i="1"/>
  <c r="M145" i="1"/>
  <c r="F145" i="10" s="1"/>
  <c r="F49" i="12" s="1"/>
  <c r="L145" i="1"/>
  <c r="K145" i="1"/>
  <c r="M144" i="1"/>
  <c r="F144" i="10" s="1"/>
  <c r="F48" i="12" s="1"/>
  <c r="L144" i="1"/>
  <c r="K144" i="1"/>
  <c r="M143" i="1"/>
  <c r="F143" i="10" s="1"/>
  <c r="F47" i="12" s="1"/>
  <c r="L143" i="1"/>
  <c r="K143" i="1"/>
  <c r="M142" i="1"/>
  <c r="F142" i="10" s="1"/>
  <c r="F46" i="12" s="1"/>
  <c r="L142" i="1"/>
  <c r="K142" i="1"/>
  <c r="M141" i="1"/>
  <c r="F141" i="10" s="1"/>
  <c r="F45" i="12" s="1"/>
  <c r="L141" i="1"/>
  <c r="K141" i="1"/>
  <c r="M140" i="1"/>
  <c r="F140" i="10" s="1"/>
  <c r="F44" i="12" s="1"/>
  <c r="L140" i="1"/>
  <c r="K140" i="1"/>
  <c r="M139" i="1"/>
  <c r="F139" i="10" s="1"/>
  <c r="F43" i="12" s="1"/>
  <c r="L139" i="1"/>
  <c r="K139" i="1"/>
  <c r="M138" i="1"/>
  <c r="F138" i="10" s="1"/>
  <c r="F42" i="12" s="1"/>
  <c r="L138" i="1"/>
  <c r="K138" i="1"/>
  <c r="M137" i="1"/>
  <c r="F137" i="10" s="1"/>
  <c r="F41" i="12" s="1"/>
  <c r="L137" i="1"/>
  <c r="K137" i="1"/>
  <c r="M136" i="1"/>
  <c r="F136" i="10" s="1"/>
  <c r="F40" i="12" s="1"/>
  <c r="L136" i="1"/>
  <c r="K136" i="1"/>
  <c r="M135" i="1"/>
  <c r="F135" i="10" s="1"/>
  <c r="F39" i="12" s="1"/>
  <c r="L135" i="1"/>
  <c r="K135" i="1"/>
  <c r="M134" i="1"/>
  <c r="F134" i="10" s="1"/>
  <c r="F38" i="12" s="1"/>
  <c r="L134" i="1"/>
  <c r="K134" i="1"/>
  <c r="M133" i="1"/>
  <c r="F133" i="10" s="1"/>
  <c r="F37" i="12" s="1"/>
  <c r="L133" i="1"/>
  <c r="K133" i="1"/>
  <c r="M132" i="1"/>
  <c r="F132" i="10" s="1"/>
  <c r="F36" i="12" s="1"/>
  <c r="L132" i="1"/>
  <c r="K132" i="1"/>
  <c r="M131" i="1"/>
  <c r="F131" i="10" s="1"/>
  <c r="F35" i="12" s="1"/>
  <c r="L131" i="1"/>
  <c r="K131" i="1"/>
  <c r="M130" i="1"/>
  <c r="F130" i="10" s="1"/>
  <c r="F34" i="12" s="1"/>
  <c r="L130" i="1"/>
  <c r="K130" i="1"/>
  <c r="M128" i="1"/>
  <c r="F128" i="10" s="1"/>
  <c r="E64" i="12" s="1"/>
  <c r="L128" i="1"/>
  <c r="K128" i="1"/>
  <c r="M127" i="1"/>
  <c r="F127" i="10" s="1"/>
  <c r="E63" i="12" s="1"/>
  <c r="L127" i="1"/>
  <c r="K127" i="1"/>
  <c r="M126" i="1"/>
  <c r="F126" i="10" s="1"/>
  <c r="E62" i="12" s="1"/>
  <c r="L126" i="1"/>
  <c r="K126" i="1"/>
  <c r="M125" i="1"/>
  <c r="F125" i="10" s="1"/>
  <c r="E61" i="12" s="1"/>
  <c r="L125" i="1"/>
  <c r="K125" i="1"/>
  <c r="M124" i="1"/>
  <c r="F124" i="10" s="1"/>
  <c r="E60" i="12" s="1"/>
  <c r="L124" i="1"/>
  <c r="K124" i="1"/>
  <c r="M123" i="1"/>
  <c r="F123" i="10" s="1"/>
  <c r="E59" i="12" s="1"/>
  <c r="L123" i="1"/>
  <c r="K123" i="1"/>
  <c r="M122" i="1"/>
  <c r="F122" i="10" s="1"/>
  <c r="E58" i="12" s="1"/>
  <c r="L122" i="1"/>
  <c r="K122" i="1"/>
  <c r="M121" i="1"/>
  <c r="F121" i="10" s="1"/>
  <c r="E57" i="12" s="1"/>
  <c r="L121" i="1"/>
  <c r="K121" i="1"/>
  <c r="M120" i="1"/>
  <c r="F120" i="10" s="1"/>
  <c r="E56" i="12" s="1"/>
  <c r="L120" i="1"/>
  <c r="K120" i="1"/>
  <c r="M119" i="1"/>
  <c r="F119" i="10" s="1"/>
  <c r="E55" i="12" s="1"/>
  <c r="L119" i="1"/>
  <c r="K119" i="1"/>
  <c r="M118" i="1"/>
  <c r="F118" i="10" s="1"/>
  <c r="E54" i="12" s="1"/>
  <c r="L118" i="1"/>
  <c r="K118" i="1"/>
  <c r="M117" i="1"/>
  <c r="F117" i="10" s="1"/>
  <c r="E53" i="12" s="1"/>
  <c r="L117" i="1"/>
  <c r="K117" i="1"/>
  <c r="M116" i="1"/>
  <c r="F116" i="10" s="1"/>
  <c r="E52" i="12" s="1"/>
  <c r="L116" i="1"/>
  <c r="K116" i="1"/>
  <c r="M115" i="1"/>
  <c r="F115" i="10" s="1"/>
  <c r="E51" i="12" s="1"/>
  <c r="L115" i="1"/>
  <c r="K115" i="1"/>
  <c r="M114" i="1"/>
  <c r="F114" i="10" s="1"/>
  <c r="E50" i="12" s="1"/>
  <c r="L114" i="1"/>
  <c r="K114" i="1"/>
  <c r="M113" i="1"/>
  <c r="F113" i="10" s="1"/>
  <c r="E49" i="12" s="1"/>
  <c r="L113" i="1"/>
  <c r="K113" i="1"/>
  <c r="M112" i="1"/>
  <c r="F112" i="10" s="1"/>
  <c r="E48" i="12" s="1"/>
  <c r="L112" i="1"/>
  <c r="K112" i="1"/>
  <c r="M111" i="1"/>
  <c r="F111" i="10" s="1"/>
  <c r="E47" i="12" s="1"/>
  <c r="L111" i="1"/>
  <c r="K111" i="1"/>
  <c r="M110" i="1"/>
  <c r="F110" i="10" s="1"/>
  <c r="E46" i="12" s="1"/>
  <c r="L110" i="1"/>
  <c r="K110" i="1"/>
  <c r="M109" i="1"/>
  <c r="F109" i="10" s="1"/>
  <c r="E45" i="12" s="1"/>
  <c r="L109" i="1"/>
  <c r="K109" i="1"/>
  <c r="M108" i="1"/>
  <c r="F108" i="10" s="1"/>
  <c r="E44" i="12" s="1"/>
  <c r="L108" i="1"/>
  <c r="K108" i="1"/>
  <c r="M107" i="1"/>
  <c r="F107" i="10" s="1"/>
  <c r="E43" i="12" s="1"/>
  <c r="L107" i="1"/>
  <c r="K107" i="1"/>
  <c r="M106" i="1"/>
  <c r="F106" i="10" s="1"/>
  <c r="E42" i="12" s="1"/>
  <c r="L106" i="1"/>
  <c r="K106" i="1"/>
  <c r="M105" i="1"/>
  <c r="F105" i="10" s="1"/>
  <c r="E41" i="12" s="1"/>
  <c r="L105" i="1"/>
  <c r="K105" i="1"/>
  <c r="M104" i="1"/>
  <c r="F104" i="10" s="1"/>
  <c r="E40" i="12" s="1"/>
  <c r="L104" i="1"/>
  <c r="K104" i="1"/>
  <c r="M103" i="1"/>
  <c r="F103" i="10" s="1"/>
  <c r="E39" i="12" s="1"/>
  <c r="L103" i="1"/>
  <c r="K103" i="1"/>
  <c r="M102" i="1"/>
  <c r="F102" i="10" s="1"/>
  <c r="E38" i="12" s="1"/>
  <c r="L102" i="1"/>
  <c r="K102" i="1"/>
  <c r="M101" i="1"/>
  <c r="F101" i="10" s="1"/>
  <c r="E37" i="12" s="1"/>
  <c r="L101" i="1"/>
  <c r="K101" i="1"/>
  <c r="M100" i="1"/>
  <c r="F100" i="10" s="1"/>
  <c r="E36" i="12" s="1"/>
  <c r="L100" i="1"/>
  <c r="K100" i="1"/>
  <c r="M99" i="1"/>
  <c r="F99" i="10" s="1"/>
  <c r="E35" i="12" s="1"/>
  <c r="L99" i="1"/>
  <c r="K99" i="1"/>
  <c r="M98" i="1"/>
  <c r="F98" i="10" s="1"/>
  <c r="E34" i="12" s="1"/>
  <c r="L98" i="1"/>
  <c r="K98" i="1"/>
  <c r="M96" i="1"/>
  <c r="F96" i="10" s="1"/>
  <c r="D64" i="12" s="1"/>
  <c r="L96" i="1"/>
  <c r="K96" i="1"/>
  <c r="N96" i="1" s="1"/>
  <c r="G96" i="10" s="1"/>
  <c r="M95" i="1"/>
  <c r="F95" i="10" s="1"/>
  <c r="D63" i="12" s="1"/>
  <c r="L95" i="1"/>
  <c r="K95" i="1"/>
  <c r="M94" i="1"/>
  <c r="F94" i="10" s="1"/>
  <c r="D62" i="12" s="1"/>
  <c r="L94" i="1"/>
  <c r="K94" i="1"/>
  <c r="M93" i="1"/>
  <c r="F93" i="10" s="1"/>
  <c r="D61" i="12" s="1"/>
  <c r="L93" i="1"/>
  <c r="K93" i="1"/>
  <c r="N93" i="1" s="1"/>
  <c r="G93" i="10" s="1"/>
  <c r="M92" i="1"/>
  <c r="F92" i="10" s="1"/>
  <c r="D60" i="12" s="1"/>
  <c r="L92" i="1"/>
  <c r="K92" i="1"/>
  <c r="N92" i="1" s="1"/>
  <c r="G92" i="10" s="1"/>
  <c r="M91" i="1"/>
  <c r="F91" i="10" s="1"/>
  <c r="D59" i="12" s="1"/>
  <c r="L91" i="1"/>
  <c r="K91" i="1"/>
  <c r="M90" i="1"/>
  <c r="F90" i="10" s="1"/>
  <c r="D58" i="12" s="1"/>
  <c r="L90" i="1"/>
  <c r="K90" i="1"/>
  <c r="M89" i="1"/>
  <c r="F89" i="10" s="1"/>
  <c r="D57" i="12" s="1"/>
  <c r="L89" i="1"/>
  <c r="K89" i="1"/>
  <c r="N89" i="1" s="1"/>
  <c r="G89" i="10" s="1"/>
  <c r="M88" i="1"/>
  <c r="F88" i="10" s="1"/>
  <c r="D56" i="12" s="1"/>
  <c r="L88" i="1"/>
  <c r="K88" i="1"/>
  <c r="N88" i="1" s="1"/>
  <c r="G88" i="10" s="1"/>
  <c r="M87" i="1"/>
  <c r="F87" i="10" s="1"/>
  <c r="D55" i="12" s="1"/>
  <c r="L87" i="1"/>
  <c r="K87" i="1"/>
  <c r="M86" i="1"/>
  <c r="F86" i="10" s="1"/>
  <c r="D54" i="12" s="1"/>
  <c r="L86" i="1"/>
  <c r="K86" i="1"/>
  <c r="M85" i="1"/>
  <c r="F85" i="10" s="1"/>
  <c r="D53" i="12" s="1"/>
  <c r="L85" i="1"/>
  <c r="K85" i="1"/>
  <c r="N85" i="1" s="1"/>
  <c r="G85" i="10" s="1"/>
  <c r="M84" i="1"/>
  <c r="F84" i="10" s="1"/>
  <c r="D52" i="12" s="1"/>
  <c r="L84" i="1"/>
  <c r="K84" i="1"/>
  <c r="N84" i="1" s="1"/>
  <c r="G84" i="10" s="1"/>
  <c r="M83" i="1"/>
  <c r="F83" i="10" s="1"/>
  <c r="D51" i="12" s="1"/>
  <c r="L83" i="1"/>
  <c r="K83" i="1"/>
  <c r="M82" i="1"/>
  <c r="F82" i="10" s="1"/>
  <c r="D50" i="12" s="1"/>
  <c r="L82" i="1"/>
  <c r="K82" i="1"/>
  <c r="M81" i="1"/>
  <c r="F81" i="10" s="1"/>
  <c r="D49" i="12" s="1"/>
  <c r="L81" i="1"/>
  <c r="K81" i="1"/>
  <c r="N81" i="1" s="1"/>
  <c r="G81" i="10" s="1"/>
  <c r="M80" i="1"/>
  <c r="F80" i="10" s="1"/>
  <c r="D48" i="12" s="1"/>
  <c r="L80" i="1"/>
  <c r="K80" i="1"/>
  <c r="N80" i="1" s="1"/>
  <c r="G80" i="10" s="1"/>
  <c r="M79" i="1"/>
  <c r="F79" i="10" s="1"/>
  <c r="D47" i="12" s="1"/>
  <c r="L79" i="1"/>
  <c r="K79" i="1"/>
  <c r="M78" i="1"/>
  <c r="F78" i="10" s="1"/>
  <c r="D46" i="12" s="1"/>
  <c r="L78" i="1"/>
  <c r="K78" i="1"/>
  <c r="M77" i="1"/>
  <c r="F77" i="10" s="1"/>
  <c r="D45" i="12" s="1"/>
  <c r="L77" i="1"/>
  <c r="K77" i="1"/>
  <c r="N77" i="1" s="1"/>
  <c r="G77" i="10" s="1"/>
  <c r="M76" i="1"/>
  <c r="F76" i="10" s="1"/>
  <c r="D44" i="12" s="1"/>
  <c r="L76" i="1"/>
  <c r="K76" i="1"/>
  <c r="N76" i="1" s="1"/>
  <c r="G76" i="10" s="1"/>
  <c r="N75" i="1"/>
  <c r="G75" i="10" s="1"/>
  <c r="M75" i="1"/>
  <c r="F75" i="10" s="1"/>
  <c r="D43" i="12" s="1"/>
  <c r="L75" i="1"/>
  <c r="K75" i="1"/>
  <c r="N74" i="1"/>
  <c r="G74" i="10" s="1"/>
  <c r="M74" i="1"/>
  <c r="F74" i="10" s="1"/>
  <c r="D42" i="12" s="1"/>
  <c r="L74" i="1"/>
  <c r="K74" i="1"/>
  <c r="N73" i="1"/>
  <c r="G73" i="10" s="1"/>
  <c r="M73" i="1"/>
  <c r="F73" i="10" s="1"/>
  <c r="D41" i="12" s="1"/>
  <c r="L73" i="1"/>
  <c r="K73" i="1"/>
  <c r="N72" i="1"/>
  <c r="G72" i="10" s="1"/>
  <c r="M72" i="1"/>
  <c r="F72" i="10" s="1"/>
  <c r="D40" i="12" s="1"/>
  <c r="L72" i="1"/>
  <c r="K72" i="1"/>
  <c r="N71" i="1"/>
  <c r="G71" i="10" s="1"/>
  <c r="M71" i="1"/>
  <c r="F71" i="10" s="1"/>
  <c r="D39" i="12" s="1"/>
  <c r="L71" i="1"/>
  <c r="K71" i="1"/>
  <c r="N70" i="1"/>
  <c r="G70" i="10" s="1"/>
  <c r="M70" i="1"/>
  <c r="F70" i="10" s="1"/>
  <c r="D38" i="12" s="1"/>
  <c r="L70" i="1"/>
  <c r="K70" i="1"/>
  <c r="N69" i="1"/>
  <c r="G69" i="10" s="1"/>
  <c r="M69" i="1"/>
  <c r="F69" i="10" s="1"/>
  <c r="D37" i="12" s="1"/>
  <c r="L69" i="1"/>
  <c r="K69" i="1"/>
  <c r="N68" i="1"/>
  <c r="G68" i="10" s="1"/>
  <c r="M68" i="1"/>
  <c r="F68" i="10" s="1"/>
  <c r="D36" i="12" s="1"/>
  <c r="L68" i="1"/>
  <c r="K68" i="1"/>
  <c r="N67" i="1"/>
  <c r="G67" i="10" s="1"/>
  <c r="M67" i="1"/>
  <c r="F67" i="10" s="1"/>
  <c r="D35" i="12" s="1"/>
  <c r="L67" i="1"/>
  <c r="K67" i="1"/>
  <c r="N66" i="1"/>
  <c r="G66" i="10" s="1"/>
  <c r="M66" i="1"/>
  <c r="F66" i="10" s="1"/>
  <c r="D34" i="12" s="1"/>
  <c r="L66" i="1"/>
  <c r="K66" i="1"/>
  <c r="N64" i="1"/>
  <c r="G64" i="10" s="1"/>
  <c r="M64" i="1"/>
  <c r="F64" i="10" s="1"/>
  <c r="C64" i="12" s="1"/>
  <c r="L64" i="1"/>
  <c r="K64" i="1"/>
  <c r="N63" i="1"/>
  <c r="G63" i="10" s="1"/>
  <c r="M63" i="1"/>
  <c r="F63" i="10" s="1"/>
  <c r="C63" i="12" s="1"/>
  <c r="L63" i="1"/>
  <c r="K63" i="1"/>
  <c r="N62" i="1"/>
  <c r="G62" i="10" s="1"/>
  <c r="M62" i="1"/>
  <c r="F62" i="10" s="1"/>
  <c r="C62" i="12" s="1"/>
  <c r="L62" i="1"/>
  <c r="K62" i="1"/>
  <c r="N61" i="1"/>
  <c r="G61" i="10" s="1"/>
  <c r="M61" i="1"/>
  <c r="F61" i="10" s="1"/>
  <c r="C61" i="12" s="1"/>
  <c r="L61" i="1"/>
  <c r="K61" i="1"/>
  <c r="N60" i="1"/>
  <c r="G60" i="10" s="1"/>
  <c r="M60" i="1"/>
  <c r="F60" i="10" s="1"/>
  <c r="C60" i="12" s="1"/>
  <c r="L60" i="1"/>
  <c r="K60" i="1"/>
  <c r="N59" i="1"/>
  <c r="G59" i="10" s="1"/>
  <c r="M59" i="1"/>
  <c r="F59" i="10" s="1"/>
  <c r="C59" i="12" s="1"/>
  <c r="L59" i="1"/>
  <c r="K59" i="1"/>
  <c r="N58" i="1"/>
  <c r="G58" i="10" s="1"/>
  <c r="M58" i="1"/>
  <c r="F58" i="10" s="1"/>
  <c r="C58" i="12" s="1"/>
  <c r="L58" i="1"/>
  <c r="K58" i="1"/>
  <c r="N57" i="1"/>
  <c r="G57" i="10" s="1"/>
  <c r="M57" i="1"/>
  <c r="F57" i="10" s="1"/>
  <c r="C57" i="12" s="1"/>
  <c r="L57" i="1"/>
  <c r="K57" i="1"/>
  <c r="N56" i="1"/>
  <c r="G56" i="10" s="1"/>
  <c r="M56" i="1"/>
  <c r="F56" i="10" s="1"/>
  <c r="C56" i="12" s="1"/>
  <c r="L56" i="1"/>
  <c r="K56" i="1"/>
  <c r="N55" i="1"/>
  <c r="G55" i="10" s="1"/>
  <c r="M55" i="1"/>
  <c r="F55" i="10" s="1"/>
  <c r="C55" i="12" s="1"/>
  <c r="L55" i="1"/>
  <c r="K55" i="1"/>
  <c r="N54" i="1"/>
  <c r="G54" i="10" s="1"/>
  <c r="M54" i="1"/>
  <c r="F54" i="10" s="1"/>
  <c r="C54" i="12" s="1"/>
  <c r="L54" i="1"/>
  <c r="K54" i="1"/>
  <c r="N53" i="1"/>
  <c r="G53" i="10" s="1"/>
  <c r="M53" i="1"/>
  <c r="F53" i="10" s="1"/>
  <c r="C53" i="12" s="1"/>
  <c r="L53" i="1"/>
  <c r="K53" i="1"/>
  <c r="N52" i="1"/>
  <c r="G52" i="10" s="1"/>
  <c r="M52" i="1"/>
  <c r="F52" i="10" s="1"/>
  <c r="C52" i="12" s="1"/>
  <c r="L52" i="1"/>
  <c r="K52" i="1"/>
  <c r="N51" i="1"/>
  <c r="G51" i="10" s="1"/>
  <c r="M51" i="1"/>
  <c r="F51" i="10" s="1"/>
  <c r="C51" i="12" s="1"/>
  <c r="L51" i="1"/>
  <c r="K51" i="1"/>
  <c r="N50" i="1"/>
  <c r="G50" i="10" s="1"/>
  <c r="M50" i="1"/>
  <c r="F50" i="10" s="1"/>
  <c r="C50" i="12" s="1"/>
  <c r="L50" i="1"/>
  <c r="K50" i="1"/>
  <c r="N49" i="1"/>
  <c r="G49" i="10" s="1"/>
  <c r="M49" i="1"/>
  <c r="F49" i="10" s="1"/>
  <c r="C49" i="12" s="1"/>
  <c r="L49" i="1"/>
  <c r="K49" i="1"/>
  <c r="N48" i="1"/>
  <c r="G48" i="10" s="1"/>
  <c r="M48" i="1"/>
  <c r="F48" i="10" s="1"/>
  <c r="C48" i="12" s="1"/>
  <c r="L48" i="1"/>
  <c r="K48" i="1"/>
  <c r="N47" i="1"/>
  <c r="G47" i="10" s="1"/>
  <c r="M47" i="1"/>
  <c r="F47" i="10" s="1"/>
  <c r="C47" i="12" s="1"/>
  <c r="L47" i="1"/>
  <c r="K47" i="1"/>
  <c r="N46" i="1"/>
  <c r="G46" i="10" s="1"/>
  <c r="M46" i="1"/>
  <c r="F46" i="10" s="1"/>
  <c r="C46" i="12" s="1"/>
  <c r="L46" i="1"/>
  <c r="K46" i="1"/>
  <c r="N45" i="1"/>
  <c r="G45" i="10" s="1"/>
  <c r="M45" i="1"/>
  <c r="F45" i="10" s="1"/>
  <c r="C45" i="12" s="1"/>
  <c r="L45" i="1"/>
  <c r="K45" i="1"/>
  <c r="N44" i="1"/>
  <c r="G44" i="10" s="1"/>
  <c r="M44" i="1"/>
  <c r="F44" i="10" s="1"/>
  <c r="C44" i="12" s="1"/>
  <c r="L44" i="1"/>
  <c r="K44" i="1"/>
  <c r="N43" i="1"/>
  <c r="G43" i="10" s="1"/>
  <c r="M43" i="1"/>
  <c r="F43" i="10" s="1"/>
  <c r="C43" i="12" s="1"/>
  <c r="L43" i="1"/>
  <c r="K43" i="1"/>
  <c r="N42" i="1"/>
  <c r="G42" i="10" s="1"/>
  <c r="M42" i="1"/>
  <c r="F42" i="10" s="1"/>
  <c r="C42" i="12" s="1"/>
  <c r="L42" i="1"/>
  <c r="K42" i="1"/>
  <c r="N41" i="1"/>
  <c r="G41" i="10" s="1"/>
  <c r="M41" i="1"/>
  <c r="F41" i="10" s="1"/>
  <c r="C41" i="12" s="1"/>
  <c r="L41" i="1"/>
  <c r="K41" i="1"/>
  <c r="N40" i="1"/>
  <c r="G40" i="10" s="1"/>
  <c r="M40" i="1"/>
  <c r="F40" i="10" s="1"/>
  <c r="C40" i="12" s="1"/>
  <c r="L40" i="1"/>
  <c r="K40" i="1"/>
  <c r="N39" i="1"/>
  <c r="G39" i="10" s="1"/>
  <c r="M39" i="1"/>
  <c r="F39" i="10" s="1"/>
  <c r="C39" i="12" s="1"/>
  <c r="L39" i="1"/>
  <c r="K39" i="1"/>
  <c r="N38" i="1"/>
  <c r="G38" i="10" s="1"/>
  <c r="M38" i="1"/>
  <c r="F38" i="10" s="1"/>
  <c r="C38" i="12" s="1"/>
  <c r="L38" i="1"/>
  <c r="K38" i="1"/>
  <c r="N37" i="1"/>
  <c r="G37" i="10" s="1"/>
  <c r="M37" i="1"/>
  <c r="F37" i="10" s="1"/>
  <c r="C37" i="12" s="1"/>
  <c r="L37" i="1"/>
  <c r="K37" i="1"/>
  <c r="N36" i="1"/>
  <c r="G36" i="10" s="1"/>
  <c r="M36" i="1"/>
  <c r="F36" i="10" s="1"/>
  <c r="C36" i="12" s="1"/>
  <c r="L36" i="1"/>
  <c r="K36" i="1"/>
  <c r="N35" i="1"/>
  <c r="G35" i="10" s="1"/>
  <c r="M35" i="1"/>
  <c r="F35" i="10" s="1"/>
  <c r="C35" i="12" s="1"/>
  <c r="L35" i="1"/>
  <c r="K35" i="1"/>
  <c r="N34" i="1"/>
  <c r="G34" i="10" s="1"/>
  <c r="M34" i="1"/>
  <c r="F34" i="10" s="1"/>
  <c r="C34" i="12" s="1"/>
  <c r="L34" i="1"/>
  <c r="K34" i="1"/>
  <c r="N32" i="1"/>
  <c r="G32" i="10" s="1"/>
  <c r="M32" i="1"/>
  <c r="F32" i="10" s="1"/>
  <c r="B64" i="12" s="1"/>
  <c r="L32" i="1"/>
  <c r="K32" i="1"/>
  <c r="N31" i="1"/>
  <c r="G31" i="10" s="1"/>
  <c r="M31" i="1"/>
  <c r="F31" i="10" s="1"/>
  <c r="B63" i="12" s="1"/>
  <c r="L31" i="1"/>
  <c r="K31" i="1"/>
  <c r="N30" i="1"/>
  <c r="G30" i="10" s="1"/>
  <c r="M30" i="1"/>
  <c r="F30" i="10" s="1"/>
  <c r="B62" i="12" s="1"/>
  <c r="L30" i="1"/>
  <c r="K30" i="1"/>
  <c r="N29" i="1"/>
  <c r="G29" i="10" s="1"/>
  <c r="M29" i="1"/>
  <c r="F29" i="10" s="1"/>
  <c r="B61" i="12" s="1"/>
  <c r="L29" i="1"/>
  <c r="K29" i="1"/>
  <c r="N28" i="1"/>
  <c r="G28" i="10" s="1"/>
  <c r="M28" i="1"/>
  <c r="F28" i="10" s="1"/>
  <c r="B60" i="12" s="1"/>
  <c r="L28" i="1"/>
  <c r="K28" i="1"/>
  <c r="N27" i="1"/>
  <c r="G27" i="10" s="1"/>
  <c r="M27" i="1"/>
  <c r="F27" i="10" s="1"/>
  <c r="B59" i="12" s="1"/>
  <c r="L27" i="1"/>
  <c r="K27" i="1"/>
  <c r="N26" i="1"/>
  <c r="G26" i="10" s="1"/>
  <c r="M26" i="1"/>
  <c r="F26" i="10" s="1"/>
  <c r="B58" i="12" s="1"/>
  <c r="L26" i="1"/>
  <c r="K26" i="1"/>
  <c r="N25" i="1"/>
  <c r="G25" i="10" s="1"/>
  <c r="M25" i="1"/>
  <c r="F25" i="10" s="1"/>
  <c r="B57" i="12" s="1"/>
  <c r="L25" i="1"/>
  <c r="K25" i="1"/>
  <c r="N24" i="1"/>
  <c r="G24" i="10" s="1"/>
  <c r="M24" i="1"/>
  <c r="F24" i="10" s="1"/>
  <c r="B56" i="12" s="1"/>
  <c r="L24" i="1"/>
  <c r="K24" i="1"/>
  <c r="N23" i="1"/>
  <c r="G23" i="10" s="1"/>
  <c r="M23" i="1"/>
  <c r="F23" i="10" s="1"/>
  <c r="B55" i="12" s="1"/>
  <c r="L23" i="1"/>
  <c r="K23" i="1"/>
  <c r="N22" i="1"/>
  <c r="G22" i="10" s="1"/>
  <c r="M22" i="1"/>
  <c r="F22" i="10" s="1"/>
  <c r="B54" i="12" s="1"/>
  <c r="L22" i="1"/>
  <c r="K22" i="1"/>
  <c r="N21" i="1"/>
  <c r="G21" i="10" s="1"/>
  <c r="M21" i="1"/>
  <c r="F21" i="10" s="1"/>
  <c r="B53" i="12" s="1"/>
  <c r="L21" i="1"/>
  <c r="K21" i="1"/>
  <c r="N20" i="1"/>
  <c r="G20" i="10" s="1"/>
  <c r="M20" i="1"/>
  <c r="F20" i="10" s="1"/>
  <c r="B52" i="12" s="1"/>
  <c r="L20" i="1"/>
  <c r="K20" i="1"/>
  <c r="N19" i="1"/>
  <c r="G19" i="10" s="1"/>
  <c r="M19" i="1"/>
  <c r="F19" i="10" s="1"/>
  <c r="B51" i="12" s="1"/>
  <c r="L19" i="1"/>
  <c r="K19" i="1"/>
  <c r="N18" i="1"/>
  <c r="G18" i="10" s="1"/>
  <c r="M18" i="1"/>
  <c r="F18" i="10" s="1"/>
  <c r="B50" i="12" s="1"/>
  <c r="L18" i="1"/>
  <c r="K18" i="1"/>
  <c r="N17" i="1"/>
  <c r="G17" i="10" s="1"/>
  <c r="M17" i="1"/>
  <c r="F17" i="10" s="1"/>
  <c r="B49" i="12" s="1"/>
  <c r="L17" i="1"/>
  <c r="K17" i="1"/>
  <c r="N16" i="1"/>
  <c r="G16" i="10" s="1"/>
  <c r="M16" i="1"/>
  <c r="F16" i="10" s="1"/>
  <c r="B48" i="12" s="1"/>
  <c r="L16" i="1"/>
  <c r="K16" i="1"/>
  <c r="N15" i="1"/>
  <c r="G15" i="10" s="1"/>
  <c r="M15" i="1"/>
  <c r="F15" i="10" s="1"/>
  <c r="B47" i="12" s="1"/>
  <c r="L15" i="1"/>
  <c r="K15" i="1"/>
  <c r="N14" i="1"/>
  <c r="G14" i="10" s="1"/>
  <c r="M14" i="1"/>
  <c r="F14" i="10" s="1"/>
  <c r="B46" i="12" s="1"/>
  <c r="L14" i="1"/>
  <c r="K14" i="1"/>
  <c r="N13" i="1"/>
  <c r="G13" i="10" s="1"/>
  <c r="M13" i="1"/>
  <c r="F13" i="10" s="1"/>
  <c r="B45" i="12" s="1"/>
  <c r="L13" i="1"/>
  <c r="K13" i="1"/>
  <c r="N12" i="1"/>
  <c r="G12" i="10" s="1"/>
  <c r="M12" i="1"/>
  <c r="F12" i="10" s="1"/>
  <c r="B44" i="12" s="1"/>
  <c r="L12" i="1"/>
  <c r="K12" i="1"/>
  <c r="N11" i="1"/>
  <c r="G11" i="10" s="1"/>
  <c r="M11" i="1"/>
  <c r="F11" i="10" s="1"/>
  <c r="B43" i="12" s="1"/>
  <c r="L11" i="1"/>
  <c r="K11" i="1"/>
  <c r="N10" i="1"/>
  <c r="G10" i="10" s="1"/>
  <c r="M10" i="1"/>
  <c r="F10" i="10" s="1"/>
  <c r="B42" i="12" s="1"/>
  <c r="L10" i="1"/>
  <c r="K10" i="1"/>
  <c r="N9" i="1"/>
  <c r="G9" i="10" s="1"/>
  <c r="M9" i="1"/>
  <c r="F9" i="10" s="1"/>
  <c r="B41" i="12" s="1"/>
  <c r="L9" i="1"/>
  <c r="K9" i="1"/>
  <c r="N8" i="1"/>
  <c r="G8" i="10" s="1"/>
  <c r="M8" i="1"/>
  <c r="F8" i="10" s="1"/>
  <c r="B40" i="12" s="1"/>
  <c r="L8" i="1"/>
  <c r="K8" i="1"/>
  <c r="N7" i="1"/>
  <c r="G7" i="10" s="1"/>
  <c r="M7" i="1"/>
  <c r="F7" i="10" s="1"/>
  <c r="B39" i="12" s="1"/>
  <c r="L7" i="1"/>
  <c r="K7" i="1"/>
  <c r="N6" i="1"/>
  <c r="G6" i="10" s="1"/>
  <c r="M6" i="1"/>
  <c r="F6" i="10" s="1"/>
  <c r="B38" i="12" s="1"/>
  <c r="L6" i="1"/>
  <c r="K6" i="1"/>
  <c r="N5" i="1"/>
  <c r="G5" i="10" s="1"/>
  <c r="M5" i="1"/>
  <c r="F5" i="10" s="1"/>
  <c r="B37" i="12" s="1"/>
  <c r="L5" i="1"/>
  <c r="K5" i="1"/>
  <c r="N4" i="1"/>
  <c r="G4" i="10" s="1"/>
  <c r="M4" i="1"/>
  <c r="F4" i="10" s="1"/>
  <c r="B36" i="12" s="1"/>
  <c r="L4" i="1"/>
  <c r="K4" i="1"/>
  <c r="N3" i="1"/>
  <c r="G3" i="10" s="1"/>
  <c r="M3" i="1"/>
  <c r="F3" i="10" s="1"/>
  <c r="B35" i="12" s="1"/>
  <c r="L3" i="1"/>
  <c r="K3" i="1"/>
  <c r="M2" i="1"/>
  <c r="F2" i="10" s="1"/>
  <c r="B34" i="12" s="1"/>
  <c r="H11" i="10" l="1"/>
  <c r="B11" i="12" s="1"/>
  <c r="H81" i="10"/>
  <c r="D17" i="12" s="1"/>
  <c r="H38" i="10"/>
  <c r="C6" i="12" s="1"/>
  <c r="H26" i="10"/>
  <c r="B26" i="12" s="1"/>
  <c r="H41" i="10"/>
  <c r="C9" i="12" s="1"/>
  <c r="H80" i="10"/>
  <c r="D16" i="12" s="1"/>
  <c r="H36" i="10"/>
  <c r="C4" i="12" s="1"/>
  <c r="H13" i="10"/>
  <c r="B13" i="12" s="1"/>
  <c r="H17" i="10"/>
  <c r="B17" i="12" s="1"/>
  <c r="H12" i="10"/>
  <c r="B12" i="12" s="1"/>
  <c r="H74" i="10"/>
  <c r="D10" i="12" s="1"/>
  <c r="H16" i="10"/>
  <c r="B16" i="12" s="1"/>
  <c r="H77" i="10"/>
  <c r="D13" i="12" s="1"/>
  <c r="H54" i="10"/>
  <c r="C22" i="12" s="1"/>
  <c r="H34" i="10"/>
  <c r="C2" i="12" s="1"/>
  <c r="H22" i="10"/>
  <c r="B22" i="12" s="1"/>
  <c r="H55" i="10"/>
  <c r="C23" i="12" s="1"/>
  <c r="H44" i="10"/>
  <c r="C12" i="12" s="1"/>
  <c r="H10" i="10"/>
  <c r="B10" i="12" s="1"/>
  <c r="H35" i="10"/>
  <c r="C3" i="12" s="1"/>
  <c r="H31" i="10"/>
  <c r="B31" i="12" s="1"/>
  <c r="H6" i="10"/>
  <c r="B6" i="12" s="1"/>
  <c r="H27" i="10"/>
  <c r="B27" i="12" s="1"/>
  <c r="H70" i="10"/>
  <c r="D6" i="12" s="1"/>
  <c r="H49" i="10"/>
  <c r="C17" i="12" s="1"/>
  <c r="H58" i="10"/>
  <c r="C26" i="12" s="1"/>
  <c r="H42" i="10"/>
  <c r="C10" i="12" s="1"/>
  <c r="H67" i="10"/>
  <c r="D3" i="12" s="1"/>
  <c r="H45" i="10"/>
  <c r="C13" i="12" s="1"/>
  <c r="H72" i="10"/>
  <c r="D8" i="12" s="1"/>
  <c r="H40" i="10"/>
  <c r="C8" i="12" s="1"/>
  <c r="H8" i="10"/>
  <c r="B8" i="12" s="1"/>
  <c r="H19" i="10"/>
  <c r="B19" i="12" s="1"/>
  <c r="H14" i="10"/>
  <c r="B14" i="12" s="1"/>
  <c r="H39" i="10"/>
  <c r="C7" i="12" s="1"/>
  <c r="H23" i="10"/>
  <c r="B23" i="12" s="1"/>
  <c r="H29" i="10"/>
  <c r="B29" i="12" s="1"/>
  <c r="H66" i="10"/>
  <c r="D2" i="12" s="1"/>
  <c r="H85" i="10"/>
  <c r="D21" i="12" s="1"/>
  <c r="H50" i="10"/>
  <c r="C18" i="12" s="1"/>
  <c r="H30" i="10"/>
  <c r="B30" i="12" s="1"/>
  <c r="H84" i="10"/>
  <c r="D20" i="12" s="1"/>
  <c r="H51" i="10"/>
  <c r="C19" i="12" s="1"/>
  <c r="H37" i="10"/>
  <c r="C5" i="12" s="1"/>
  <c r="H71" i="10"/>
  <c r="D7" i="12" s="1"/>
  <c r="H24" i="10"/>
  <c r="B24" i="12" s="1"/>
  <c r="H4" i="10"/>
  <c r="B4" i="12" s="1"/>
  <c r="H18" i="10"/>
  <c r="B18" i="12" s="1"/>
  <c r="H43" i="10"/>
  <c r="C11" i="12" s="1"/>
  <c r="H15" i="10"/>
  <c r="B15" i="12" s="1"/>
  <c r="N131" i="1"/>
  <c r="G131" i="10" s="1"/>
  <c r="N135" i="1"/>
  <c r="G135" i="10" s="1"/>
  <c r="N139" i="1"/>
  <c r="G139" i="10" s="1"/>
  <c r="H139" i="10" s="1"/>
  <c r="F11" i="12" s="1"/>
  <c r="N143" i="1"/>
  <c r="G143" i="10" s="1"/>
  <c r="N147" i="1"/>
  <c r="G147" i="10" s="1"/>
  <c r="H147" i="10" s="1"/>
  <c r="F19" i="12" s="1"/>
  <c r="N151" i="1"/>
  <c r="G151" i="10" s="1"/>
  <c r="H151" i="10" s="1"/>
  <c r="F23" i="12" s="1"/>
  <c r="N155" i="1"/>
  <c r="G155" i="10" s="1"/>
  <c r="H155" i="10" s="1"/>
  <c r="F27" i="12" s="1"/>
  <c r="N159" i="1"/>
  <c r="G159" i="10" s="1"/>
  <c r="N133" i="1"/>
  <c r="G133" i="10" s="1"/>
  <c r="H133" i="10" s="1"/>
  <c r="F5" i="12" s="1"/>
  <c r="N137" i="1"/>
  <c r="G137" i="10" s="1"/>
  <c r="H137" i="10" s="1"/>
  <c r="F9" i="12" s="1"/>
  <c r="N141" i="1"/>
  <c r="G141" i="10" s="1"/>
  <c r="N145" i="1"/>
  <c r="G145" i="10" s="1"/>
  <c r="N149" i="1"/>
  <c r="G149" i="10" s="1"/>
  <c r="H149" i="10" s="1"/>
  <c r="F21" i="12" s="1"/>
  <c r="N153" i="1"/>
  <c r="G153" i="10" s="1"/>
  <c r="N157" i="1"/>
  <c r="G157" i="10" s="1"/>
  <c r="N132" i="1"/>
  <c r="G132" i="10" s="1"/>
  <c r="N136" i="1"/>
  <c r="G136" i="10" s="1"/>
  <c r="H136" i="10" s="1"/>
  <c r="F8" i="12" s="1"/>
  <c r="N140" i="1"/>
  <c r="G140" i="10" s="1"/>
  <c r="H140" i="10" s="1"/>
  <c r="F12" i="12" s="1"/>
  <c r="N144" i="1"/>
  <c r="G144" i="10" s="1"/>
  <c r="N148" i="1"/>
  <c r="G148" i="10" s="1"/>
  <c r="N152" i="1"/>
  <c r="G152" i="10" s="1"/>
  <c r="H152" i="10" s="1"/>
  <c r="F24" i="12" s="1"/>
  <c r="N156" i="1"/>
  <c r="G156" i="10" s="1"/>
  <c r="N160" i="1"/>
  <c r="G160" i="10" s="1"/>
  <c r="N99" i="1"/>
  <c r="G99" i="10" s="1"/>
  <c r="N103" i="1"/>
  <c r="G103" i="10" s="1"/>
  <c r="N107" i="1"/>
  <c r="G107" i="10" s="1"/>
  <c r="N111" i="1"/>
  <c r="G111" i="10" s="1"/>
  <c r="N115" i="1"/>
  <c r="G115" i="10" s="1"/>
  <c r="N119" i="1"/>
  <c r="G119" i="10" s="1"/>
  <c r="H119" i="10" s="1"/>
  <c r="E23" i="12" s="1"/>
  <c r="N123" i="1"/>
  <c r="G123" i="10" s="1"/>
  <c r="N127" i="1"/>
  <c r="G127" i="10" s="1"/>
  <c r="N100" i="1"/>
  <c r="G100" i="10" s="1"/>
  <c r="H100" i="10" s="1"/>
  <c r="E4" i="12" s="1"/>
  <c r="N104" i="1"/>
  <c r="G104" i="10" s="1"/>
  <c r="N108" i="1"/>
  <c r="G108" i="10" s="1"/>
  <c r="N112" i="1"/>
  <c r="G112" i="10" s="1"/>
  <c r="N116" i="1"/>
  <c r="G116" i="10" s="1"/>
  <c r="H116" i="10" s="1"/>
  <c r="E20" i="12" s="1"/>
  <c r="N120" i="1"/>
  <c r="G120" i="10" s="1"/>
  <c r="N124" i="1"/>
  <c r="G124" i="10" s="1"/>
  <c r="H124" i="10" s="1"/>
  <c r="E28" i="12" s="1"/>
  <c r="N128" i="1"/>
  <c r="G128" i="10" s="1"/>
  <c r="H115" i="10"/>
  <c r="E19" i="12" s="1"/>
  <c r="N101" i="1"/>
  <c r="G101" i="10" s="1"/>
  <c r="N105" i="1"/>
  <c r="G105" i="10" s="1"/>
  <c r="N109" i="1"/>
  <c r="G109" i="10" s="1"/>
  <c r="H109" i="10" s="1"/>
  <c r="E13" i="12" s="1"/>
  <c r="N113" i="1"/>
  <c r="G113" i="10" s="1"/>
  <c r="N117" i="1"/>
  <c r="G117" i="10" s="1"/>
  <c r="N121" i="1"/>
  <c r="G121" i="10" s="1"/>
  <c r="N125" i="1"/>
  <c r="G125" i="10" s="1"/>
  <c r="H125" i="10" s="1"/>
  <c r="E29" i="12" s="1"/>
  <c r="H99" i="10"/>
  <c r="E3" i="12" s="1"/>
  <c r="H73" i="10"/>
  <c r="D9" i="12" s="1"/>
  <c r="H62" i="10"/>
  <c r="C30" i="12" s="1"/>
  <c r="H25" i="10"/>
  <c r="B25" i="12" s="1"/>
  <c r="H48" i="10"/>
  <c r="C16" i="12" s="1"/>
  <c r="H46" i="10"/>
  <c r="C14" i="12" s="1"/>
  <c r="H69" i="10"/>
  <c r="D5" i="12" s="1"/>
  <c r="H9" i="10"/>
  <c r="B9" i="12" s="1"/>
  <c r="H68" i="10"/>
  <c r="D4" i="12" s="1"/>
  <c r="H28" i="10"/>
  <c r="B28" i="12" s="1"/>
  <c r="H93" i="10"/>
  <c r="D29" i="12" s="1"/>
  <c r="H57" i="10"/>
  <c r="C25" i="12" s="1"/>
  <c r="H64" i="10"/>
  <c r="C32" i="12" s="1"/>
  <c r="H32" i="10"/>
  <c r="B32" i="12" s="1"/>
  <c r="H5" i="10"/>
  <c r="B5" i="12" s="1"/>
  <c r="H131" i="10"/>
  <c r="F3" i="12" s="1"/>
  <c r="H61" i="10"/>
  <c r="C29" i="12" s="1"/>
  <c r="H7" i="10"/>
  <c r="B7" i="12" s="1"/>
  <c r="H141" i="10"/>
  <c r="F13" i="12" s="1"/>
  <c r="H89" i="10"/>
  <c r="D25" i="12" s="1"/>
  <c r="H21" i="10"/>
  <c r="B21" i="12" s="1"/>
  <c r="H88" i="10"/>
  <c r="D24" i="12" s="1"/>
  <c r="H56" i="10"/>
  <c r="C24" i="12" s="1"/>
  <c r="H3" i="10"/>
  <c r="B3" i="12" s="1"/>
  <c r="H76" i="10"/>
  <c r="D12" i="12" s="1"/>
  <c r="H47" i="10"/>
  <c r="C15" i="12" s="1"/>
  <c r="H96" i="10"/>
  <c r="D32" i="12" s="1"/>
  <c r="H53" i="10"/>
  <c r="C21" i="12" s="1"/>
  <c r="H52" i="10"/>
  <c r="C20" i="12" s="1"/>
  <c r="H92" i="10"/>
  <c r="D28" i="12" s="1"/>
  <c r="H20" i="10"/>
  <c r="B20" i="12" s="1"/>
  <c r="H59" i="10"/>
  <c r="C27" i="12" s="1"/>
  <c r="H63" i="10"/>
  <c r="C31" i="12" s="1"/>
  <c r="H160" i="10"/>
  <c r="F32" i="12" s="1"/>
  <c r="H75" i="10"/>
  <c r="D11" i="12" s="1"/>
  <c r="H60" i="10"/>
  <c r="C28" i="12" s="1"/>
  <c r="N98" i="1"/>
  <c r="G98" i="10" s="1"/>
  <c r="H98" i="10" s="1"/>
  <c r="E2" i="12" s="1"/>
  <c r="N102" i="1"/>
  <c r="G102" i="10" s="1"/>
  <c r="H102" i="10" s="1"/>
  <c r="E6" i="12" s="1"/>
  <c r="N106" i="1"/>
  <c r="G106" i="10" s="1"/>
  <c r="H106" i="10" s="1"/>
  <c r="E10" i="12" s="1"/>
  <c r="N110" i="1"/>
  <c r="G110" i="10" s="1"/>
  <c r="N114" i="1"/>
  <c r="G114" i="10" s="1"/>
  <c r="N118" i="1"/>
  <c r="G118" i="10" s="1"/>
  <c r="N122" i="1"/>
  <c r="G122" i="10" s="1"/>
  <c r="N126" i="1"/>
  <c r="G126" i="10" s="1"/>
  <c r="H126" i="10" s="1"/>
  <c r="E30" i="12" s="1"/>
  <c r="N130" i="1"/>
  <c r="G130" i="10" s="1"/>
  <c r="N134" i="1"/>
  <c r="G134" i="10" s="1"/>
  <c r="N138" i="1"/>
  <c r="G138" i="10" s="1"/>
  <c r="H138" i="10" s="1"/>
  <c r="F10" i="12" s="1"/>
  <c r="N142" i="1"/>
  <c r="G142" i="10" s="1"/>
  <c r="H142" i="10" s="1"/>
  <c r="F14" i="12" s="1"/>
  <c r="N146" i="1"/>
  <c r="G146" i="10" s="1"/>
  <c r="H146" i="10" s="1"/>
  <c r="F18" i="12" s="1"/>
  <c r="N150" i="1"/>
  <c r="G150" i="10" s="1"/>
  <c r="N154" i="1"/>
  <c r="G154" i="10" s="1"/>
  <c r="N158" i="1"/>
  <c r="G158" i="10" s="1"/>
  <c r="N79" i="1"/>
  <c r="G79" i="10" s="1"/>
  <c r="N83" i="1"/>
  <c r="G83" i="10" s="1"/>
  <c r="N87" i="1"/>
  <c r="G87" i="10" s="1"/>
  <c r="N91" i="1"/>
  <c r="G91" i="10" s="1"/>
  <c r="N95" i="1"/>
  <c r="G95" i="10" s="1"/>
  <c r="N78" i="1"/>
  <c r="G78" i="10" s="1"/>
  <c r="H78" i="10" s="1"/>
  <c r="D14" i="12" s="1"/>
  <c r="N82" i="1"/>
  <c r="G82" i="10" s="1"/>
  <c r="N86" i="1"/>
  <c r="G86" i="10" s="1"/>
  <c r="N90" i="1"/>
  <c r="G90" i="10" s="1"/>
  <c r="N94" i="1"/>
  <c r="G94" i="10" s="1"/>
  <c r="H95" i="10" l="1"/>
  <c r="D31" i="12" s="1"/>
  <c r="H94" i="10"/>
  <c r="D30" i="12" s="1"/>
  <c r="H79" i="10"/>
  <c r="D15" i="12" s="1"/>
  <c r="H120" i="10"/>
  <c r="E24" i="12" s="1"/>
  <c r="H87" i="10"/>
  <c r="D23" i="12" s="1"/>
  <c r="H121" i="10"/>
  <c r="E25" i="12" s="1"/>
  <c r="H86" i="10"/>
  <c r="D22" i="12" s="1"/>
  <c r="H90" i="10"/>
  <c r="D26" i="12" s="1"/>
  <c r="H82" i="10"/>
  <c r="D18" i="12" s="1"/>
  <c r="H91" i="10"/>
  <c r="D27" i="12" s="1"/>
  <c r="H113" i="10"/>
  <c r="E17" i="12" s="1"/>
  <c r="H83" i="10"/>
  <c r="D19" i="12" s="1"/>
  <c r="H103" i="10"/>
  <c r="E7" i="12" s="1"/>
  <c r="H104" i="10"/>
  <c r="E8" i="12" s="1"/>
  <c r="H144" i="10"/>
  <c r="F16" i="12" s="1"/>
  <c r="H145" i="10"/>
  <c r="F17" i="12" s="1"/>
  <c r="H135" i="10"/>
  <c r="F7" i="12" s="1"/>
  <c r="H153" i="10"/>
  <c r="F25" i="12" s="1"/>
  <c r="H159" i="10"/>
  <c r="F31" i="12" s="1"/>
  <c r="H148" i="10"/>
  <c r="F20" i="12" s="1"/>
  <c r="H143" i="10"/>
  <c r="F15" i="12" s="1"/>
  <c r="H132" i="10"/>
  <c r="F4" i="12" s="1"/>
  <c r="H157" i="10"/>
  <c r="F29" i="12" s="1"/>
  <c r="H130" i="10"/>
  <c r="F2" i="12" s="1"/>
  <c r="H156" i="10"/>
  <c r="F28" i="12" s="1"/>
  <c r="H158" i="10"/>
  <c r="F30" i="12" s="1"/>
  <c r="H154" i="10"/>
  <c r="F26" i="12" s="1"/>
  <c r="H150" i="10"/>
  <c r="F22" i="12" s="1"/>
  <c r="H134" i="10"/>
  <c r="F6" i="12" s="1"/>
  <c r="H111" i="10"/>
  <c r="E15" i="12" s="1"/>
  <c r="H128" i="10"/>
  <c r="E32" i="12" s="1"/>
  <c r="H127" i="10"/>
  <c r="E31" i="12" s="1"/>
  <c r="H112" i="10"/>
  <c r="E16" i="12" s="1"/>
  <c r="H107" i="10"/>
  <c r="E11" i="12" s="1"/>
  <c r="H123" i="10"/>
  <c r="E27" i="12" s="1"/>
  <c r="H108" i="10"/>
  <c r="E12" i="12" s="1"/>
  <c r="H105" i="10"/>
  <c r="E9" i="12" s="1"/>
  <c r="H110" i="10"/>
  <c r="E14" i="12" s="1"/>
  <c r="H117" i="10"/>
  <c r="E21" i="12" s="1"/>
  <c r="H101" i="10"/>
  <c r="E5" i="12" s="1"/>
  <c r="H118" i="10"/>
  <c r="E22" i="12" s="1"/>
  <c r="H114" i="10"/>
  <c r="E18" i="12" s="1"/>
  <c r="H122" i="10"/>
  <c r="E26" i="12" s="1"/>
  <c r="A2" i="10"/>
  <c r="D2" i="10" s="1"/>
  <c r="L2" i="1" l="1"/>
  <c r="K2" i="1"/>
  <c r="N2" i="1" l="1"/>
  <c r="G2" i="10" s="1"/>
  <c r="H2" i="10" l="1"/>
  <c r="B2" i="12" s="1"/>
</calcChain>
</file>

<file path=xl/sharedStrings.xml><?xml version="1.0" encoding="utf-8"?>
<sst xmlns="http://schemas.openxmlformats.org/spreadsheetml/2006/main" count="71" uniqueCount="67">
  <si>
    <t>average n_R</t>
  </si>
  <si>
    <t>average n_I</t>
  </si>
  <si>
    <t>real x</t>
  </si>
  <si>
    <t>Real x</t>
  </si>
  <si>
    <t>Unscaled</t>
  </si>
  <si>
    <t>M</t>
  </si>
  <si>
    <t>n_eff real (x)</t>
  </si>
  <si>
    <t>n_eff imag (x)</t>
  </si>
  <si>
    <t>loss (x) (dB/m)</t>
  </si>
  <si>
    <t>n_eff real (y)</t>
  </si>
  <si>
    <t>n_eff imag (y)</t>
  </si>
  <si>
    <t>loss (y) (dB/m)</t>
  </si>
  <si>
    <t>Loss in 1 wl</t>
  </si>
  <si>
    <t>rc/lambda</t>
  </si>
  <si>
    <t>(7 ; 0.1)</t>
  </si>
  <si>
    <t>(7 ; 0.2)</t>
  </si>
  <si>
    <t>(7 ; 0.3)</t>
  </si>
  <si>
    <t>Scaled</t>
  </si>
  <si>
    <t>average loss (dB/um)</t>
  </si>
  <si>
    <t>Scaled loss</t>
  </si>
  <si>
    <t>(9 ; 0.1)</t>
  </si>
  <si>
    <t>(9 ; 0.2)</t>
  </si>
  <si>
    <t>Column A</t>
  </si>
  <si>
    <t>The M value</t>
  </si>
  <si>
    <t>Raw data from the Comsol calculations for the x polarisation of the fundamental mode: real and imaginary parts of the effective index, and the confinement loss</t>
  </si>
  <si>
    <t>Raw data from the Comsol calculations for the y polarisation of the fundamental mode: real and imaginary parts of the effective index, and the confinement loss</t>
  </si>
  <si>
    <t>Column K</t>
  </si>
  <si>
    <t>Column L</t>
  </si>
  <si>
    <t>Column M</t>
  </si>
  <si>
    <t>Column C</t>
  </si>
  <si>
    <t>Column D</t>
  </si>
  <si>
    <t>Column F</t>
  </si>
  <si>
    <t>This spreadsheet contains the data presented in Figure 3 for unjacketed structures</t>
  </si>
  <si>
    <t>In all calculations, r_c=15 micron, and other structural parameters are scaled to this</t>
  </si>
  <si>
    <t>Sheet "Raw results" contains the following data:</t>
  </si>
  <si>
    <t>Columns B</t>
  </si>
  <si>
    <t>Columns C and G</t>
  </si>
  <si>
    <t>Columns D to F</t>
  </si>
  <si>
    <t>Columns H to J</t>
  </si>
  <si>
    <t>Column N</t>
  </si>
  <si>
    <t>Average real part of the effective index, calculated from columns D and H</t>
  </si>
  <si>
    <t>Average imaginary part of the effective index, calculated from columns E and I</t>
  </si>
  <si>
    <t>Average loss, calculated from columns F and J, and converted to dB per micron</t>
  </si>
  <si>
    <t>Normalised transverse wavevector x, as defined in Equation (2) of the paper, and calculated from columns K and L</t>
  </si>
  <si>
    <t>Sheet "Processed results" contains the following data:</t>
  </si>
  <si>
    <t>Columns A, B and E</t>
  </si>
  <si>
    <t>The loss in one wavelength, calculated from the wavelength given in column E, and the loss given in column M of "Raw results"</t>
  </si>
  <si>
    <t>Column G</t>
  </si>
  <si>
    <t>Column H</t>
  </si>
  <si>
    <t>The real part of the normalised transverse wavelength, taken from column N of "Raw results"</t>
  </si>
  <si>
    <t>Sheet "Final" contains the data used for the bullet points in Figure 3</t>
  </si>
  <si>
    <t>All the data is extracted from the relevant parts of the "Processed results" sheet</t>
  </si>
  <si>
    <t xml:space="preserve">Rows 2 to 32 contain the scaled confinement loss data </t>
  </si>
  <si>
    <t xml:space="preserve">Rows 34 to 64 contain the unscaled confinement loss data (not used in the paper) </t>
  </si>
  <si>
    <t>The scaled confinement loss, defined in Equation (9) in the paper. This uses cell $J$2, which contains the value of x_0, the first zero of the J_0 Bessel function</t>
  </si>
  <si>
    <t>The selected structures are defined by the number of capillaries (M) and the normalised gap between capillaries (gamma)</t>
  </si>
  <si>
    <t>In all calculations, epsilon=2.25, and the glass width is anti-resonant (i.e. Omega=1)</t>
  </si>
  <si>
    <t xml:space="preserve">Calculations are performed with a range of wavelengths, lambda_0, from 1.5 micron to 0.75 micron, so that (r_c/lambda_0) varies from 10 to 20 </t>
  </si>
  <si>
    <t>The gamma value</t>
  </si>
  <si>
    <t>The lambda_0 value</t>
  </si>
  <si>
    <t xml:space="preserve">The M, gamma and lambda_0 values, taken from columns A, B and C of "Raw results" </t>
  </si>
  <si>
    <t>The normalised anti-resonant glass thickness, calculated using Equation (6) of the paper. This uses the lambda_0 value from column E</t>
  </si>
  <si>
    <t>The normalised inner radius, rho, calculated using Equation (5) of the paper</t>
  </si>
  <si>
    <t>gamma</t>
  </si>
  <si>
    <t>omega_AR</t>
  </si>
  <si>
    <t>rho</t>
  </si>
  <si>
    <t>lambda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</si>
</sst>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0E+00"/>
    <numFmt numFmtId="165" formatCode="0.00000000"/>
    <numFmt numFmtId="166" formatCode="0.00000"/>
    <numFmt numFmtId="167" formatCode="0.00000E+00"/>
    <numFmt numFmtId="168" formatCode="0.0000000000"/>
    <numFmt numFmtId="169" formatCode="0.0000"/>
    <numFmt numFmtId="170" formatCode="0.000000"/>
  </numFmts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6" fontId="0" fillId="0" borderId="0" xfId="0" applyNumberFormat="1"/>
    <xf numFmtId="167" fontId="0" fillId="0" borderId="0" xfId="0" applyNumberFormat="1"/>
    <xf numFmtId="168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7" fontId="0" fillId="0" borderId="0" xfId="0" applyNumberFormat="1" applyAlignment="1">
      <alignment horizontal="right"/>
    </xf>
    <xf numFmtId="168" fontId="0" fillId="0" borderId="0" xfId="0" applyNumberFormat="1"/>
    <xf numFmtId="170" fontId="0" fillId="0" borderId="0" xfId="0" applyNumberFormat="1" applyAlignment="1">
      <alignment horizontal="center" vertical="center"/>
    </xf>
    <xf numFmtId="17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35"/>
  <sheetViews>
    <sheetView tabSelected="1" workbookViewId="0">
      <selection activeCell="B26" sqref="B26"/>
    </sheetView>
  </sheetViews>
  <sheetFormatPr defaultRowHeight="15"/>
  <cols>
    <col min="1" max="1" width="18.28515625" customWidth="1"/>
    <col min="2" max="2" width="156.7109375" bestFit="1" customWidth="1"/>
  </cols>
  <sheetData>
    <row r="2" spans="1:2">
      <c r="A2" t="s">
        <v>32</v>
      </c>
    </row>
    <row r="4" spans="1:2">
      <c r="A4" t="s">
        <v>55</v>
      </c>
    </row>
    <row r="5" spans="1:2">
      <c r="A5" t="s">
        <v>33</v>
      </c>
    </row>
    <row r="6" spans="1:2">
      <c r="A6" t="s">
        <v>56</v>
      </c>
    </row>
    <row r="7" spans="1:2">
      <c r="A7" t="s">
        <v>57</v>
      </c>
    </row>
    <row r="9" spans="1:2">
      <c r="A9" t="s">
        <v>34</v>
      </c>
    </row>
    <row r="11" spans="1:2">
      <c r="A11" t="s">
        <v>22</v>
      </c>
      <c r="B11" t="s">
        <v>23</v>
      </c>
    </row>
    <row r="12" spans="1:2">
      <c r="A12" t="s">
        <v>35</v>
      </c>
      <c r="B12" t="s">
        <v>58</v>
      </c>
    </row>
    <row r="13" spans="1:2">
      <c r="A13" t="s">
        <v>36</v>
      </c>
      <c r="B13" t="s">
        <v>59</v>
      </c>
    </row>
    <row r="14" spans="1:2">
      <c r="A14" t="s">
        <v>37</v>
      </c>
      <c r="B14" t="s">
        <v>24</v>
      </c>
    </row>
    <row r="15" spans="1:2">
      <c r="A15" t="s">
        <v>38</v>
      </c>
      <c r="B15" t="s">
        <v>25</v>
      </c>
    </row>
    <row r="16" spans="1:2">
      <c r="A16" t="s">
        <v>26</v>
      </c>
      <c r="B16" t="s">
        <v>40</v>
      </c>
    </row>
    <row r="17" spans="1:2">
      <c r="A17" t="s">
        <v>27</v>
      </c>
      <c r="B17" t="s">
        <v>41</v>
      </c>
    </row>
    <row r="18" spans="1:2">
      <c r="A18" t="s">
        <v>28</v>
      </c>
      <c r="B18" t="s">
        <v>42</v>
      </c>
    </row>
    <row r="19" spans="1:2">
      <c r="A19" t="s">
        <v>39</v>
      </c>
      <c r="B19" t="s">
        <v>43</v>
      </c>
    </row>
    <row r="21" spans="1:2">
      <c r="A21" t="s">
        <v>44</v>
      </c>
    </row>
    <row r="23" spans="1:2">
      <c r="A23" t="s">
        <v>45</v>
      </c>
      <c r="B23" t="s">
        <v>60</v>
      </c>
    </row>
    <row r="24" spans="1:2">
      <c r="A24" t="s">
        <v>29</v>
      </c>
      <c r="B24" t="s">
        <v>61</v>
      </c>
    </row>
    <row r="25" spans="1:2">
      <c r="A25" t="s">
        <v>30</v>
      </c>
      <c r="B25" t="s">
        <v>62</v>
      </c>
    </row>
    <row r="26" spans="1:2">
      <c r="A26" t="s">
        <v>31</v>
      </c>
      <c r="B26" t="s">
        <v>46</v>
      </c>
    </row>
    <row r="27" spans="1:2">
      <c r="A27" t="s">
        <v>47</v>
      </c>
      <c r="B27" t="s">
        <v>49</v>
      </c>
    </row>
    <row r="28" spans="1:2">
      <c r="A28" t="s">
        <v>48</v>
      </c>
      <c r="B28" t="s">
        <v>54</v>
      </c>
    </row>
    <row r="30" spans="1:2">
      <c r="A30" t="s">
        <v>50</v>
      </c>
    </row>
    <row r="32" spans="1:2">
      <c r="A32" t="s">
        <v>51</v>
      </c>
    </row>
    <row r="34" spans="1:1">
      <c r="A34" t="s">
        <v>52</v>
      </c>
    </row>
    <row r="35" spans="1:1">
      <c r="A35" t="s">
        <v>53</v>
      </c>
    </row>
  </sheetData>
  <printOptions gridLines="1"/>
  <pageMargins left="0.7" right="0.7" top="0.75" bottom="0.75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workbookViewId="0">
      <selection activeCell="A2" sqref="A2"/>
    </sheetView>
  </sheetViews>
  <sheetFormatPr defaultRowHeight="15"/>
  <cols>
    <col min="1" max="1" width="10" style="7" bestFit="1" customWidth="1"/>
    <col min="2" max="6" width="15.7109375" style="9" customWidth="1"/>
  </cols>
  <sheetData>
    <row r="1" spans="1:8">
      <c r="A1" s="7" t="s">
        <v>13</v>
      </c>
      <c r="B1" s="9" t="s">
        <v>14</v>
      </c>
      <c r="C1" s="9" t="s">
        <v>15</v>
      </c>
      <c r="D1" s="9" t="s">
        <v>16</v>
      </c>
      <c r="E1" s="9" t="s">
        <v>20</v>
      </c>
      <c r="F1" s="9" t="s">
        <v>21</v>
      </c>
    </row>
    <row r="2" spans="1:8">
      <c r="A2" s="7">
        <f>15/'Processed results'!E2</f>
        <v>10</v>
      </c>
      <c r="B2" s="9">
        <f>'Processed results'!H2</f>
        <v>2.9198048980162333E-8</v>
      </c>
      <c r="C2" s="9">
        <f>'Processed results'!H34</f>
        <v>3.352362387868883E-8</v>
      </c>
      <c r="D2" s="9">
        <f>'Processed results'!H66</f>
        <v>5.7796904787659234E-8</v>
      </c>
      <c r="E2" s="9">
        <f>'Processed results'!H98</f>
        <v>2.7339176268094197E-8</v>
      </c>
      <c r="F2" s="9">
        <f>'Processed results'!H130</f>
        <v>4.1108804417866967E-8</v>
      </c>
      <c r="H2" t="s">
        <v>17</v>
      </c>
    </row>
    <row r="3" spans="1:8">
      <c r="A3" s="7">
        <f>15/'Processed results'!E3</f>
        <v>10.169491525423728</v>
      </c>
      <c r="B3" s="9">
        <f>'Processed results'!H3</f>
        <v>2.6403020971911916E-8</v>
      </c>
      <c r="C3" s="9">
        <f>'Processed results'!H35</f>
        <v>3.0321582914717799E-8</v>
      </c>
      <c r="D3" s="9">
        <f>'Processed results'!H67</f>
        <v>5.2745469648183579E-8</v>
      </c>
      <c r="E3" s="9">
        <f>'Processed results'!H99</f>
        <v>2.4727170279171195E-8</v>
      </c>
      <c r="F3" s="9">
        <f>'Processed results'!H131</f>
        <v>3.7294998746677056E-8</v>
      </c>
    </row>
    <row r="4" spans="1:8">
      <c r="A4" s="7">
        <f>15/'Processed results'!E4</f>
        <v>10.344827586206897</v>
      </c>
      <c r="B4" s="9">
        <f>'Processed results'!H4</f>
        <v>2.384095971293425E-8</v>
      </c>
      <c r="C4" s="9">
        <f>'Processed results'!H36</f>
        <v>2.7373312650937547E-8</v>
      </c>
      <c r="D4" s="9">
        <f>'Processed results'!H68</f>
        <v>4.8073472462069974E-8</v>
      </c>
      <c r="E4" s="9">
        <f>'Processed results'!H100</f>
        <v>2.2315710890444186E-8</v>
      </c>
      <c r="F4" s="9">
        <f>'Processed results'!H132</f>
        <v>3.3765280924553847E-8</v>
      </c>
    </row>
    <row r="5" spans="1:8">
      <c r="A5" s="7">
        <f>15/'Processed results'!E5</f>
        <v>10.526315789473758</v>
      </c>
      <c r="B5" s="9">
        <f>'Processed results'!H5</f>
        <v>2.1475846517523334E-8</v>
      </c>
      <c r="C5" s="9">
        <f>'Processed results'!H37</f>
        <v>2.4668089143432567E-8</v>
      </c>
      <c r="D5" s="9">
        <f>'Processed results'!H69</f>
        <v>4.3758866534934207E-8</v>
      </c>
      <c r="E5" s="9">
        <f>'Processed results'!H101</f>
        <v>2.0099936878688902E-8</v>
      </c>
      <c r="F5" s="9">
        <f>'Processed results'!H133</f>
        <v>3.0515987679623198E-8</v>
      </c>
    </row>
    <row r="6" spans="1:8">
      <c r="A6" s="7">
        <f>15/'Processed results'!E6</f>
        <v>10.714285714285715</v>
      </c>
      <c r="B6" s="9">
        <f>'Processed results'!H6</f>
        <v>1.9316573653385261E-8</v>
      </c>
      <c r="C6" s="9">
        <f>'Processed results'!H38</f>
        <v>2.2190052597114634E-8</v>
      </c>
      <c r="D6" s="9">
        <f>'Processed results'!H70</f>
        <v>3.9778189820001305E-8</v>
      </c>
      <c r="E6" s="9">
        <f>'Processed results'!H102</f>
        <v>1.8100097718085248E-8</v>
      </c>
      <c r="F6" s="9">
        <f>'Processed results'!H134</f>
        <v>2.753032196702901E-8</v>
      </c>
    </row>
    <row r="7" spans="1:8">
      <c r="A7" s="7">
        <f>15/'Processed results'!E7</f>
        <v>10.909090909090908</v>
      </c>
      <c r="B7" s="9">
        <f>'Processed results'!H7</f>
        <v>1.7341325540545918E-8</v>
      </c>
      <c r="C7" s="9">
        <f>'Processed results'!H39</f>
        <v>1.9922656594618504E-8</v>
      </c>
      <c r="D7" s="9">
        <f>'Processed results'!H71</f>
        <v>3.6110079170946958E-8</v>
      </c>
      <c r="E7" s="9">
        <f>'Processed results'!H103</f>
        <v>1.6228472903781365E-8</v>
      </c>
      <c r="F7" s="9">
        <f>'Processed results'!H135</f>
        <v>2.4819051585378106E-8</v>
      </c>
    </row>
    <row r="8" spans="1:8">
      <c r="A8" s="7">
        <f>15/'Processed results'!E8</f>
        <v>11.111111111111111</v>
      </c>
      <c r="B8" s="9">
        <f>'Processed results'!H8</f>
        <v>1.5536619552933493E-8</v>
      </c>
      <c r="C8" s="9">
        <f>'Processed results'!H40</f>
        <v>1.7852038132333548E-8</v>
      </c>
      <c r="D8" s="9">
        <f>'Processed results'!H72</f>
        <v>3.2734085838213287E-8</v>
      </c>
      <c r="E8" s="9">
        <f>'Processed results'!H104</f>
        <v>1.4534792096305327E-8</v>
      </c>
      <c r="F8" s="9">
        <f>'Processed results'!H136</f>
        <v>2.2298806661681384E-8</v>
      </c>
    </row>
    <row r="9" spans="1:8">
      <c r="A9" s="7">
        <f>15/'Processed results'!E9</f>
        <v>11.320754716981218</v>
      </c>
      <c r="B9" s="9">
        <f>'Processed results'!H9</f>
        <v>1.3891434801693536E-8</v>
      </c>
      <c r="C9" s="9">
        <f>'Processed results'!H41</f>
        <v>1.5964463439096551E-8</v>
      </c>
      <c r="D9" s="9">
        <f>'Processed results'!H73</f>
        <v>2.9630975926411046E-8</v>
      </c>
      <c r="E9" s="9">
        <f>'Processed results'!H105</f>
        <v>1.2989340017757232E-8</v>
      </c>
      <c r="F9" s="9">
        <f>'Processed results'!H137</f>
        <v>2.0009784373034212E-8</v>
      </c>
    </row>
    <row r="10" spans="1:8">
      <c r="A10" s="7">
        <f>15/'Processed results'!E10</f>
        <v>11.538461538461538</v>
      </c>
      <c r="B10" s="9">
        <f>'Processed results'!H10</f>
        <v>1.2393991328895472E-8</v>
      </c>
      <c r="C10" s="9">
        <f>'Processed results'!H42</f>
        <v>1.4245838285306186E-8</v>
      </c>
      <c r="D10" s="9">
        <f>'Processed results'!H74</f>
        <v>2.6782385116788772E-8</v>
      </c>
      <c r="E10" s="9">
        <f>'Processed results'!H106</f>
        <v>1.192678821251291E-8</v>
      </c>
      <c r="F10" s="9">
        <f>'Processed results'!H138</f>
        <v>1.7922322803200878E-8</v>
      </c>
    </row>
    <row r="11" spans="1:8">
      <c r="A11" s="7">
        <f>15/'Processed results'!E11</f>
        <v>11.764705882352942</v>
      </c>
      <c r="B11" s="9">
        <f>'Processed results'!H11</f>
        <v>1.1033491576003206E-8</v>
      </c>
      <c r="C11" s="9">
        <f>'Processed results'!H43</f>
        <v>1.2684567772375152E-8</v>
      </c>
      <c r="D11" s="9">
        <f>'Processed results'!H75</f>
        <v>2.4171002368533182E-8</v>
      </c>
      <c r="E11" s="9">
        <f>'Processed results'!H107</f>
        <v>1.032077904051764E-8</v>
      </c>
      <c r="F11" s="9">
        <f>'Processed results'!H139</f>
        <v>1.6022613857531311E-8</v>
      </c>
    </row>
    <row r="12" spans="1:8">
      <c r="A12" s="7">
        <f>15/'Processed results'!E12</f>
        <v>12</v>
      </c>
      <c r="B12" s="9">
        <f>'Processed results'!H12</f>
        <v>9.7998080867157045E-9</v>
      </c>
      <c r="C12" s="9">
        <f>'Processed results'!H44</f>
        <v>1.1268706946563733E-8</v>
      </c>
      <c r="D12" s="9">
        <f>'Processed results'!H76</f>
        <v>2.178009077890291E-8</v>
      </c>
      <c r="E12" s="9">
        <f>'Processed results'!H108</f>
        <v>9.162496041708333E-9</v>
      </c>
      <c r="F12" s="9">
        <f>'Processed results'!H140</f>
        <v>1.4285666912737004E-8</v>
      </c>
    </row>
    <row r="13" spans="1:8">
      <c r="A13" s="7">
        <f>15/'Processed results'!E13</f>
        <v>12.244897959183673</v>
      </c>
      <c r="B13" s="9">
        <f>'Processed results'!H13</f>
        <v>8.6830834295328253E-9</v>
      </c>
      <c r="C13" s="9">
        <f>'Processed results'!H45</f>
        <v>9.9871792311899547E-9</v>
      </c>
      <c r="D13" s="9">
        <f>'Processed results'!H77</f>
        <v>1.9594424535745642E-8</v>
      </c>
      <c r="E13" s="9">
        <f>'Processed results'!H109</f>
        <v>8.1158870583765347E-9</v>
      </c>
      <c r="F13" s="9">
        <f>'Processed results'!H141</f>
        <v>1.2719734249469919E-8</v>
      </c>
    </row>
    <row r="14" spans="1:8">
      <c r="A14" s="7">
        <f>15/'Processed results'!E14</f>
        <v>12.5</v>
      </c>
      <c r="B14" s="9">
        <f>'Processed results'!H14</f>
        <v>7.6745281653388917E-9</v>
      </c>
      <c r="C14" s="9">
        <f>'Processed results'!H46</f>
        <v>8.8295760640464284E-9</v>
      </c>
      <c r="D14" s="9">
        <f>'Processed results'!H78</f>
        <v>1.7599224941582387E-8</v>
      </c>
      <c r="E14" s="9">
        <f>'Processed results'!H110</f>
        <v>7.1726991684423019E-9</v>
      </c>
      <c r="F14" s="9">
        <f>'Processed results'!H142</f>
        <v>1.1298435597152958E-8</v>
      </c>
    </row>
    <row r="15" spans="1:8">
      <c r="A15" s="7">
        <f>15/'Processed results'!E15</f>
        <v>12.76595744680851</v>
      </c>
      <c r="B15" s="9">
        <f>'Processed results'!H15</f>
        <v>6.7655144894581033E-9</v>
      </c>
      <c r="C15" s="9">
        <f>'Processed results'!H47</f>
        <v>7.7861123693885573E-9</v>
      </c>
      <c r="D15" s="9">
        <f>'Processed results'!H79</f>
        <v>1.5780522731078571E-8</v>
      </c>
      <c r="E15" s="9">
        <f>'Processed results'!H111</f>
        <v>6.3199091691283222E-9</v>
      </c>
      <c r="F15" s="9">
        <f>'Processed results'!H143</f>
        <v>1.0013014707805617E-8</v>
      </c>
    </row>
    <row r="16" spans="1:8">
      <c r="A16" s="7">
        <f>15/'Processed results'!E16</f>
        <v>13.04347826086968</v>
      </c>
      <c r="B16" s="9">
        <f>'Processed results'!H16</f>
        <v>5.947980092580721E-9</v>
      </c>
      <c r="C16" s="9">
        <f>'Processed results'!H48</f>
        <v>6.8475723708883781E-9</v>
      </c>
      <c r="D16" s="9">
        <f>'Processed results'!H80</f>
        <v>1.4125347511539051E-8</v>
      </c>
      <c r="E16" s="9">
        <f>'Processed results'!H112</f>
        <v>5.554607190699759E-9</v>
      </c>
      <c r="F16" s="9">
        <f>'Processed results'!H144</f>
        <v>8.8520053304730332E-9</v>
      </c>
    </row>
    <row r="17" spans="1:6">
      <c r="A17" s="7">
        <f>15/'Processed results'!E17</f>
        <v>13.333333333333334</v>
      </c>
      <c r="B17" s="9">
        <f>'Processed results'!H17</f>
        <v>5.2144353320166553E-9</v>
      </c>
      <c r="C17" s="9">
        <f>'Processed results'!H49</f>
        <v>6.005339560986735E-9</v>
      </c>
      <c r="D17" s="9">
        <f>'Processed results'!H81</f>
        <v>1.2621359668515961E-8</v>
      </c>
      <c r="E17" s="9">
        <f>'Processed results'!H113</f>
        <v>4.8695574128860771E-9</v>
      </c>
      <c r="F17" s="9">
        <f>'Processed results'!H145</f>
        <v>7.8073283785720555E-9</v>
      </c>
    </row>
    <row r="18" spans="1:6">
      <c r="A18" s="7">
        <f>15/'Processed results'!E18</f>
        <v>13.636363636363635</v>
      </c>
      <c r="B18" s="9">
        <f>'Processed results'!H18</f>
        <v>4.5578628533247304E-9</v>
      </c>
      <c r="C18" s="9">
        <f>'Processed results'!H50</f>
        <v>5.2513374466465629E-9</v>
      </c>
      <c r="D18" s="9">
        <f>'Processed results'!H82</f>
        <v>1.1256970435334115E-8</v>
      </c>
      <c r="E18" s="9">
        <f>'Processed results'!H114</f>
        <v>4.2548152123791554E-9</v>
      </c>
      <c r="F18" s="9">
        <f>'Processed results'!H146</f>
        <v>6.8681855270884572E-9</v>
      </c>
    </row>
    <row r="19" spans="1:6">
      <c r="A19" s="7">
        <f>15/'Processed results'!E19</f>
        <v>13.953488372093023</v>
      </c>
      <c r="B19" s="9">
        <f>'Processed results'!H19</f>
        <v>3.9716446281993993E-9</v>
      </c>
      <c r="C19" s="9">
        <f>'Processed results'!H51</f>
        <v>4.5780125379859134E-9</v>
      </c>
      <c r="D19" s="9">
        <f>'Processed results'!H83</f>
        <v>1.0021290770628918E-8</v>
      </c>
      <c r="E19" s="9">
        <f>'Processed results'!H115</f>
        <v>3.706550915563491E-9</v>
      </c>
      <c r="F19" s="9">
        <f>'Processed results'!H147</f>
        <v>6.0260786606486243E-9</v>
      </c>
    </row>
    <row r="20" spans="1:6">
      <c r="A20" s="7">
        <f>15/'Processed results'!E20</f>
        <v>14.285714285714421</v>
      </c>
      <c r="B20" s="9">
        <f>'Processed results'!H20</f>
        <v>3.4496136134889405E-9</v>
      </c>
      <c r="C20" s="9">
        <f>'Processed results'!H52</f>
        <v>3.9782749640576484E-9</v>
      </c>
      <c r="D20" s="9">
        <f>'Processed results'!H84</f>
        <v>8.9041399455811058E-9</v>
      </c>
      <c r="E20" s="9">
        <f>'Processed results'!H116</f>
        <v>3.2186551065801629E-9</v>
      </c>
      <c r="F20" s="9">
        <f>'Processed results'!H148</f>
        <v>5.2725270923420025E-9</v>
      </c>
    </row>
    <row r="21" spans="1:6">
      <c r="A21" s="7">
        <f>15/'Processed results'!E21</f>
        <v>14.634146341463415</v>
      </c>
      <c r="B21" s="9">
        <f>'Processed results'!H21</f>
        <v>2.9860467724098508E-9</v>
      </c>
      <c r="C21" s="9">
        <f>'Processed results'!H53</f>
        <v>3.445548481688507E-9</v>
      </c>
      <c r="D21" s="9">
        <f>'Processed results'!H85</f>
        <v>7.8959202948913469E-9</v>
      </c>
      <c r="E21" s="9">
        <f>'Processed results'!H117</f>
        <v>2.7854075080425297E-9</v>
      </c>
      <c r="F21" s="9">
        <f>'Processed results'!H149</f>
        <v>4.600090231799251E-9</v>
      </c>
    </row>
    <row r="22" spans="1:6">
      <c r="A22" s="7">
        <f>15/'Processed results'!E22</f>
        <v>15</v>
      </c>
      <c r="B22" s="9">
        <f>'Processed results'!H22</f>
        <v>2.5755677196670054E-9</v>
      </c>
      <c r="C22" s="9">
        <f>'Processed results'!H54</f>
        <v>2.9737026740774163E-9</v>
      </c>
      <c r="D22" s="9">
        <f>'Processed results'!H86</f>
        <v>6.9876894074979064E-9</v>
      </c>
      <c r="E22" s="9">
        <f>'Processed results'!H118</f>
        <v>2.4019818651688532E-9</v>
      </c>
      <c r="F22" s="9">
        <f>'Processed results'!H150</f>
        <v>4.0015322029956195E-9</v>
      </c>
    </row>
    <row r="23" spans="1:6">
      <c r="A23" s="7">
        <f>15/'Processed results'!E23</f>
        <v>15.384615384615385</v>
      </c>
      <c r="B23" s="9">
        <f>'Processed results'!H23</f>
        <v>2.2131961610605639E-9</v>
      </c>
      <c r="C23" s="9">
        <f>'Processed results'!H55</f>
        <v>2.5570245457229184E-9</v>
      </c>
      <c r="D23" s="9">
        <f>'Processed results'!H87</f>
        <v>6.1710739109431362E-9</v>
      </c>
      <c r="E23" s="9">
        <f>'Processed results'!H119</f>
        <v>2.063508486392122E-9</v>
      </c>
      <c r="F23" s="9">
        <f>'Processed results'!H151</f>
        <v>3.4699068179097162E-9</v>
      </c>
    </row>
    <row r="24" spans="1:6">
      <c r="A24" s="7">
        <f>15/'Processed results'!E24</f>
        <v>15.789473684210527</v>
      </c>
      <c r="B24" s="9">
        <f>'Processed results'!H24</f>
        <v>1.8943341300900676E-9</v>
      </c>
      <c r="C24" s="9">
        <f>'Processed results'!H56</f>
        <v>2.1902239015472872E-9</v>
      </c>
      <c r="D24" s="9">
        <f>'Processed results'!H88</f>
        <v>5.4382566244998559E-9</v>
      </c>
      <c r="E24" s="9">
        <f>'Processed results'!H120</f>
        <v>1.7657925153019314E-9</v>
      </c>
      <c r="F24" s="9">
        <f>'Processed results'!H152</f>
        <v>2.9992566692662458E-9</v>
      </c>
    </row>
    <row r="25" spans="1:6">
      <c r="A25" s="7">
        <f>15/'Processed results'!E25</f>
        <v>16.216216216216232</v>
      </c>
      <c r="B25" s="9">
        <f>'Processed results'!H25</f>
        <v>1.6146908709067193E-9</v>
      </c>
      <c r="C25" s="9">
        <f>'Processed results'!H57</f>
        <v>1.8684087212377276E-9</v>
      </c>
      <c r="D25" s="9">
        <f>'Processed results'!H89</f>
        <v>4.7819523042321198E-9</v>
      </c>
      <c r="E25" s="9">
        <f>'Processed results'!H121</f>
        <v>1.5047957901827905E-9</v>
      </c>
      <c r="F25" s="9">
        <f>'Processed results'!H153</f>
        <v>2.5836999245893127E-9</v>
      </c>
    </row>
    <row r="26" spans="1:6">
      <c r="A26" s="7">
        <f>15/'Processed results'!E26</f>
        <v>16.666666666666686</v>
      </c>
      <c r="B26" s="9">
        <f>'Processed results'!H26</f>
        <v>1.370313731775725E-9</v>
      </c>
      <c r="C26" s="9">
        <f>'Processed results'!H58</f>
        <v>1.5870404060820575E-9</v>
      </c>
      <c r="D26" s="9">
        <f>'Processed results'!H90</f>
        <v>4.1953833003916777E-9</v>
      </c>
      <c r="E26" s="9">
        <f>'Processed results'!H122</f>
        <v>1.2767639325018811E-9</v>
      </c>
      <c r="F26" s="9">
        <f>'Processed results'!H154</f>
        <v>2.2178878412178195E-9</v>
      </c>
    </row>
    <row r="27" spans="1:6">
      <c r="A27" s="7">
        <f>15/'Processed results'!E27</f>
        <v>17.142857142857142</v>
      </c>
      <c r="B27" s="9">
        <f>'Processed results'!H27</f>
        <v>1.1575523565845735E-9</v>
      </c>
      <c r="C27" s="9">
        <f>'Processed results'!H59</f>
        <v>1.3419403069702576E-9</v>
      </c>
      <c r="D27" s="9">
        <f>'Processed results'!H91</f>
        <v>3.6722536102089108E-9</v>
      </c>
      <c r="E27" s="9">
        <f>'Processed results'!H123</f>
        <v>1.0782837814479611E-9</v>
      </c>
      <c r="F27" s="9">
        <f>'Processed results'!H155</f>
        <v>1.896870653625201E-9</v>
      </c>
    </row>
    <row r="28" spans="1:6">
      <c r="A28" s="7">
        <f>15/'Processed results'!E28</f>
        <v>17.647058823529434</v>
      </c>
      <c r="B28" s="9">
        <f>'Processed results'!H28</f>
        <v>9.7304644636018752E-10</v>
      </c>
      <c r="C28" s="9">
        <f>'Processed results'!H60</f>
        <v>1.1292722930318482E-9</v>
      </c>
      <c r="D28" s="9">
        <f>'Processed results'!H92</f>
        <v>3.2067114736760131E-9</v>
      </c>
      <c r="E28" s="9">
        <f>'Processed results'!H124</f>
        <v>9.0621315845617361E-10</v>
      </c>
      <c r="F28" s="9">
        <f>'Processed results'!H156</f>
        <v>1.6160911232893956E-9</v>
      </c>
    </row>
    <row r="29" spans="1:6">
      <c r="A29" s="7">
        <f>15/'Processed results'!E29</f>
        <v>18.181818181818183</v>
      </c>
      <c r="B29" s="9">
        <f>'Processed results'!H29</f>
        <v>8.1371907815486931E-10</v>
      </c>
      <c r="C29" s="9">
        <f>'Processed results'!H61</f>
        <v>9.4549153445707703E-10</v>
      </c>
      <c r="D29" s="9">
        <f>'Processed results'!H93</f>
        <v>2.7933497790578573E-9</v>
      </c>
      <c r="E29" s="9">
        <f>'Processed results'!H125</f>
        <v>7.5767370324514542E-10</v>
      </c>
      <c r="F29" s="9">
        <f>'Processed results'!H157</f>
        <v>1.3713468319241559E-9</v>
      </c>
    </row>
    <row r="30" spans="1:6">
      <c r="A30" s="7">
        <f>15/'Processed results'!E30</f>
        <v>18.750000000000021</v>
      </c>
      <c r="B30" s="9">
        <f>'Processed results'!H30</f>
        <v>6.7673965502654432E-10</v>
      </c>
      <c r="C30" s="9">
        <f>'Processed results'!H62</f>
        <v>7.8737237268244628E-10</v>
      </c>
      <c r="D30" s="9">
        <f>'Processed results'!H94</f>
        <v>2.4271693918958475E-9</v>
      </c>
      <c r="E30" s="9">
        <f>'Processed results'!H126</f>
        <v>6.2999515086267473E-10</v>
      </c>
      <c r="F30" s="9">
        <f>'Processed results'!H158</f>
        <v>1.1587737043691703E-9</v>
      </c>
    </row>
    <row r="31" spans="1:6">
      <c r="A31" s="7">
        <f>15/'Processed results'!E31</f>
        <v>19.354838709677445</v>
      </c>
      <c r="B31" s="9">
        <f>'Processed results'!H31</f>
        <v>5.5953379315168124E-10</v>
      </c>
      <c r="C31" s="9">
        <f>'Processed results'!H63</f>
        <v>6.5196383910471723E-10</v>
      </c>
      <c r="D31" s="9">
        <f>'Processed results'!H95</f>
        <v>2.1035543775452558E-9</v>
      </c>
      <c r="E31" s="9">
        <f>'Processed results'!H127</f>
        <v>5.2077910906159224E-10</v>
      </c>
      <c r="F31" s="9">
        <f>'Processed results'!H159</f>
        <v>9.748495217230858E-10</v>
      </c>
    </row>
    <row r="32" spans="1:6">
      <c r="A32" s="7">
        <f>15/'Processed results'!E32</f>
        <v>20</v>
      </c>
      <c r="B32" s="9">
        <f>'Processed results'!H32</f>
        <v>4.5974560971662801E-10</v>
      </c>
      <c r="C32" s="9">
        <f>'Processed results'!H64</f>
        <v>5.3656806518776804E-10</v>
      </c>
      <c r="D32" s="9">
        <f>'Processed results'!H96</f>
        <v>1.818250128351546E-9</v>
      </c>
      <c r="E32" s="9">
        <f>'Processed results'!H128</f>
        <v>4.2781506558080623E-10</v>
      </c>
      <c r="F32" s="9">
        <f>'Processed results'!H160</f>
        <v>8.1633702373836612E-10</v>
      </c>
    </row>
    <row r="34" spans="1:8">
      <c r="A34" s="7">
        <f>15/'Processed results'!E2</f>
        <v>10</v>
      </c>
      <c r="B34" s="9">
        <f>'Processed results'!F2</f>
        <v>3.3755155076367524E-8</v>
      </c>
      <c r="C34" s="9">
        <f>'Processed results'!F34</f>
        <v>3.3918618493968748E-8</v>
      </c>
      <c r="D34" s="9">
        <f>'Processed results'!F66</f>
        <v>5.929476888988238E-8</v>
      </c>
      <c r="E34" s="9">
        <f>'Processed results'!F98</f>
        <v>2.9995785419784295E-8</v>
      </c>
      <c r="F34" s="9">
        <f>'Processed results'!F130</f>
        <v>5.5559403384999749E-8</v>
      </c>
      <c r="H34" t="s">
        <v>4</v>
      </c>
    </row>
    <row r="35" spans="1:8">
      <c r="A35" s="7">
        <f>15/'Processed results'!E3</f>
        <v>10.169491525423728</v>
      </c>
      <c r="B35" s="9">
        <f>'Processed results'!F3</f>
        <v>3.0548183265062687E-8</v>
      </c>
      <c r="C35" s="9">
        <f>'Processed results'!F35</f>
        <v>3.0685548697372545E-8</v>
      </c>
      <c r="D35" s="9">
        <f>'Processed results'!F67</f>
        <v>5.4095113188389314E-8</v>
      </c>
      <c r="E35" s="9">
        <f>'Processed results'!F99</f>
        <v>2.7113126167499233E-8</v>
      </c>
      <c r="F35" s="9">
        <f>'Processed results'!F131</f>
        <v>5.0345312501504291E-8</v>
      </c>
    </row>
    <row r="36" spans="1:8">
      <c r="A36" s="7">
        <f>15/'Processed results'!E4</f>
        <v>10.344827586206897</v>
      </c>
      <c r="B36" s="9">
        <f>'Processed results'!F4</f>
        <v>2.7605942342988407E-8</v>
      </c>
      <c r="C36" s="9">
        <f>'Processed results'!F36</f>
        <v>2.7708005901890951E-8</v>
      </c>
      <c r="D36" s="9">
        <f>'Processed results'!F68</f>
        <v>4.9287871265381986E-8</v>
      </c>
      <c r="E36" s="9">
        <f>'Processed results'!F100</f>
        <v>2.4453781065534726E-8</v>
      </c>
      <c r="F36" s="9">
        <f>'Processed results'!F132</f>
        <v>4.5526510293567978E-8</v>
      </c>
    </row>
    <row r="37" spans="1:8">
      <c r="A37" s="7">
        <f>15/'Processed results'!E5</f>
        <v>10.526315789473758</v>
      </c>
      <c r="B37" s="9">
        <f>'Processed results'!F5</f>
        <v>2.4887319233100336E-8</v>
      </c>
      <c r="C37" s="9">
        <f>'Processed results'!F37</f>
        <v>2.4975280985712434E-8</v>
      </c>
      <c r="D37" s="9">
        <f>'Processed results'!F69</f>
        <v>4.4850052916717949E-8</v>
      </c>
      <c r="E37" s="9">
        <f>'Processed results'!F101</f>
        <v>2.2012047524971999E-8</v>
      </c>
      <c r="F37" s="9">
        <f>'Processed results'!F133</f>
        <v>4.1096699534908619E-8</v>
      </c>
    </row>
    <row r="38" spans="1:8">
      <c r="A38" s="7">
        <f>15/'Processed results'!E6</f>
        <v>10.714285714285715</v>
      </c>
      <c r="B38" s="9">
        <f>'Processed results'!F6</f>
        <v>2.2403118312619238E-8</v>
      </c>
      <c r="C38" s="9">
        <f>'Processed results'!F38</f>
        <v>2.2471457399469536E-8</v>
      </c>
      <c r="D38" s="9">
        <f>'Processed results'!F70</f>
        <v>4.0757249805735117E-8</v>
      </c>
      <c r="E38" s="9">
        <f>'Processed results'!F102</f>
        <v>1.9809645950317719E-8</v>
      </c>
      <c r="F38" s="9">
        <f>'Processed results'!F134</f>
        <v>3.7031927771658672E-8</v>
      </c>
    </row>
    <row r="39" spans="1:8">
      <c r="A39" s="7">
        <f>15/'Processed results'!E7</f>
        <v>10.909090909090908</v>
      </c>
      <c r="B39" s="9">
        <f>'Processed results'!F7</f>
        <v>2.01285675229958E-8</v>
      </c>
      <c r="C39" s="9">
        <f>'Processed results'!F39</f>
        <v>2.0179911634074843E-8</v>
      </c>
      <c r="D39" s="9">
        <f>'Processed results'!F71</f>
        <v>3.6987237736651397E-8</v>
      </c>
      <c r="E39" s="9">
        <f>'Processed results'!F103</f>
        <v>1.7750257188863581E-8</v>
      </c>
      <c r="F39" s="9">
        <f>'Processed results'!F135</f>
        <v>3.3345355254507655E-8</v>
      </c>
    </row>
    <row r="40" spans="1:8">
      <c r="A40" s="7">
        <f>15/'Processed results'!E8</f>
        <v>11.111111111111111</v>
      </c>
      <c r="B40" s="9">
        <f>'Processed results'!F8</f>
        <v>1.804849831310796E-8</v>
      </c>
      <c r="C40" s="9">
        <f>'Processed results'!F40</f>
        <v>1.8086727811482565E-8</v>
      </c>
      <c r="D40" s="9">
        <f>'Processed results'!F72</f>
        <v>3.3518758991923054E-8</v>
      </c>
      <c r="E40" s="9">
        <f>'Processed results'!F104</f>
        <v>1.5887928338090147E-8</v>
      </c>
      <c r="F40" s="9">
        <f>'Processed results'!F136</f>
        <v>2.9923858882041949E-8</v>
      </c>
    </row>
    <row r="41" spans="1:8">
      <c r="A41" s="7">
        <f>15/'Processed results'!E9</f>
        <v>11.320754716981218</v>
      </c>
      <c r="B41" s="9">
        <f>'Processed results'!F9</f>
        <v>1.6150547040864269E-8</v>
      </c>
      <c r="C41" s="9">
        <f>'Processed results'!F41</f>
        <v>1.6178110654146756E-8</v>
      </c>
      <c r="D41" s="9">
        <f>'Processed results'!F73</f>
        <v>3.0331827847182605E-8</v>
      </c>
      <c r="E41" s="9">
        <f>'Processed results'!F105</f>
        <v>1.4189833455453272E-8</v>
      </c>
      <c r="F41" s="9">
        <f>'Processed results'!F137</f>
        <v>2.6820324342243386E-8</v>
      </c>
    </row>
    <row r="42" spans="1:8">
      <c r="A42" s="7">
        <f>15/'Processed results'!E10</f>
        <v>11.538461538461538</v>
      </c>
      <c r="B42" s="9">
        <f>'Processed results'!F10</f>
        <v>1.4421439644198537E-8</v>
      </c>
      <c r="C42" s="9">
        <f>'Processed results'!F42</f>
        <v>1.4439888661615039E-8</v>
      </c>
      <c r="D42" s="9">
        <f>'Processed results'!F74</f>
        <v>2.7407375416612231E-8</v>
      </c>
      <c r="E42" s="9">
        <f>'Processed results'!F106</f>
        <v>1.3020937698752879E-8</v>
      </c>
      <c r="F42" s="9">
        <f>'Processed results'!F138</f>
        <v>2.399394272872474E-8</v>
      </c>
    </row>
    <row r="43" spans="1:8">
      <c r="A43" s="7">
        <f>15/'Processed results'!E11</f>
        <v>11.764705882352942</v>
      </c>
      <c r="B43" s="9">
        <f>'Processed results'!F11</f>
        <v>1.2849002606679067E-8</v>
      </c>
      <c r="C43" s="9">
        <f>'Processed results'!F43</f>
        <v>1.2860414229185361E-8</v>
      </c>
      <c r="D43" s="9">
        <f>'Processed results'!F75</f>
        <v>2.4727436727902991E-8</v>
      </c>
      <c r="E43" s="9">
        <f>'Processed results'!F107</f>
        <v>1.1260746124744394E-8</v>
      </c>
      <c r="F43" s="9">
        <f>'Processed results'!F139</f>
        <v>2.1425280929097034E-8</v>
      </c>
    </row>
    <row r="44" spans="1:8">
      <c r="A44" s="7">
        <f>15/'Processed results'!E12</f>
        <v>12</v>
      </c>
      <c r="B44" s="9">
        <f>'Processed results'!F12</f>
        <v>1.1421804754327044E-8</v>
      </c>
      <c r="C44" s="9">
        <f>'Processed results'!F44</f>
        <v>1.1427675997092994E-8</v>
      </c>
      <c r="D44" s="9">
        <f>'Processed results'!F76</f>
        <v>2.2274657702150624E-8</v>
      </c>
      <c r="E44" s="9">
        <f>'Processed results'!F108</f>
        <v>9.9908258001442494E-9</v>
      </c>
      <c r="F44" s="9">
        <f>'Processed results'!F140</f>
        <v>1.9080047328829438E-8</v>
      </c>
    </row>
    <row r="45" spans="1:8">
      <c r="A45" s="7">
        <f>15/'Processed results'!E13</f>
        <v>12.244897959183673</v>
      </c>
      <c r="B45" s="9">
        <f>'Processed results'!F13</f>
        <v>1.0128695583016839E-8</v>
      </c>
      <c r="C45" s="9">
        <f>'Processed results'!F45</f>
        <v>1.01305337814301E-8</v>
      </c>
      <c r="D45" s="9">
        <f>'Processed results'!F77</f>
        <v>2.003325222139576E-8</v>
      </c>
      <c r="E45" s="9">
        <f>'Processed results'!F109</f>
        <v>8.8441658748501901E-9</v>
      </c>
      <c r="F45" s="9">
        <f>'Processed results'!F141</f>
        <v>1.6968485761351686E-8</v>
      </c>
    </row>
    <row r="46" spans="1:8">
      <c r="A46" s="7">
        <f>15/'Processed results'!E14</f>
        <v>12.5</v>
      </c>
      <c r="B46" s="9">
        <f>'Processed results'!F14</f>
        <v>8.9597385774290501E-9</v>
      </c>
      <c r="C46" s="9">
        <f>'Processed results'!F46</f>
        <v>8.958516398767849E-9</v>
      </c>
      <c r="D46" s="9">
        <f>'Processed results'!F78</f>
        <v>1.7987912132753218E-8</v>
      </c>
      <c r="E46" s="9">
        <f>'Processed results'!F110</f>
        <v>7.8115545360113156E-9</v>
      </c>
      <c r="F46" s="9">
        <f>'Processed results'!F142</f>
        <v>1.5054612635258339E-8</v>
      </c>
    </row>
    <row r="47" spans="1:8">
      <c r="A47" s="7">
        <f>15/'Processed results'!E15</f>
        <v>12.76595744680851</v>
      </c>
      <c r="B47" s="9">
        <f>'Processed results'!F15</f>
        <v>7.9051536280004075E-9</v>
      </c>
      <c r="C47" s="9">
        <f>'Processed results'!F47</f>
        <v>7.9017770442285138E-9</v>
      </c>
      <c r="D47" s="9">
        <f>'Processed results'!F79</f>
        <v>1.6124177702912809E-8</v>
      </c>
      <c r="E47" s="9">
        <f>'Processed results'!F111</f>
        <v>6.8785922800124707E-9</v>
      </c>
      <c r="F47" s="9">
        <f>'Processed results'!F143</f>
        <v>1.3326083035352222E-8</v>
      </c>
    </row>
    <row r="48" spans="1:8">
      <c r="A48" s="7">
        <f>15/'Processed results'!E16</f>
        <v>13.04347826086968</v>
      </c>
      <c r="B48" s="9">
        <f>'Processed results'!F16</f>
        <v>6.9557909496477608E-9</v>
      </c>
      <c r="C48" s="9">
        <f>'Processed results'!F48</f>
        <v>6.9510387889847307E-9</v>
      </c>
      <c r="D48" s="9">
        <f>'Processed results'!F80</f>
        <v>1.4428626649268742E-8</v>
      </c>
      <c r="E48" s="9">
        <f>'Processed results'!F112</f>
        <v>6.0419436491644821E-9</v>
      </c>
      <c r="F48" s="9">
        <f>'Processed results'!F144</f>
        <v>1.1767003224297585E-8</v>
      </c>
    </row>
    <row r="49" spans="1:6">
      <c r="A49" s="7">
        <f>15/'Processed results'!E17</f>
        <v>13.333333333333334</v>
      </c>
      <c r="B49" s="9">
        <f>'Processed results'!F17</f>
        <v>6.1031427223697879E-9</v>
      </c>
      <c r="C49" s="9">
        <f>'Processed results'!F49</f>
        <v>6.0976254205459578E-9</v>
      </c>
      <c r="D49" s="9">
        <f>'Processed results'!F81</f>
        <v>1.2888499604961601E-8</v>
      </c>
      <c r="E49" s="9">
        <f>'Processed results'!F113</f>
        <v>5.2935600134325095E-9</v>
      </c>
      <c r="F49" s="9">
        <f>'Processed results'!F145</f>
        <v>1.0366052749884606E-8</v>
      </c>
    </row>
    <row r="50" spans="1:6">
      <c r="A50" s="7">
        <f>15/'Processed results'!E18</f>
        <v>13.636363636363635</v>
      </c>
      <c r="B50" s="9">
        <f>'Processed results'!F18</f>
        <v>5.3392279356907529E-9</v>
      </c>
      <c r="C50" s="9">
        <f>'Processed results'!F50</f>
        <v>5.3334019221687816E-9</v>
      </c>
      <c r="D50" s="9">
        <f>'Processed results'!F82</f>
        <v>1.1491820135695625E-8</v>
      </c>
      <c r="E50" s="9">
        <f>'Processed results'!F114</f>
        <v>4.6224747081445741E-9</v>
      </c>
      <c r="F50" s="9">
        <f>'Processed results'!F146</f>
        <v>9.1083551141200412E-9</v>
      </c>
    </row>
    <row r="51" spans="1:6">
      <c r="A51" s="7">
        <f>15/'Processed results'!E19</f>
        <v>13.953488372093023</v>
      </c>
      <c r="B51" s="9">
        <f>'Processed results'!F19</f>
        <v>4.6565071911649112E-9</v>
      </c>
      <c r="C51" s="9">
        <f>'Processed results'!F51</f>
        <v>4.650757626752999E-9</v>
      </c>
      <c r="D51" s="9">
        <f>'Processed results'!F83</f>
        <v>1.0227341310315231E-8</v>
      </c>
      <c r="E51" s="9">
        <f>'Processed results'!F115</f>
        <v>4.0243874558717949E-9</v>
      </c>
      <c r="F51" s="9">
        <f>'Processed results'!F147</f>
        <v>7.9821508737395054E-9</v>
      </c>
    </row>
    <row r="52" spans="1:6">
      <c r="A52" s="7">
        <f>15/'Processed results'!E20</f>
        <v>14.285714285714421</v>
      </c>
      <c r="B52" s="9">
        <f>'Processed results'!F20</f>
        <v>4.0479463547247518E-9</v>
      </c>
      <c r="C52" s="9">
        <f>'Processed results'!F52</f>
        <v>4.0425462559145774E-9</v>
      </c>
      <c r="D52" s="9">
        <f>'Processed results'!F84</f>
        <v>9.0845530970414775E-9</v>
      </c>
      <c r="E52" s="9">
        <f>'Processed results'!F116</f>
        <v>3.4925344759379851E-9</v>
      </c>
      <c r="F52" s="9">
        <f>'Processed results'!F148</f>
        <v>6.9757578056796384E-9</v>
      </c>
    </row>
    <row r="53" spans="1:6">
      <c r="A53" s="7">
        <f>15/'Processed results'!E21</f>
        <v>14.634146341463415</v>
      </c>
      <c r="B53" s="9">
        <f>'Processed results'!F21</f>
        <v>3.5070103570740506E-9</v>
      </c>
      <c r="C53" s="9">
        <f>'Processed results'!F53</f>
        <v>3.5021373161868398E-9</v>
      </c>
      <c r="D53" s="9">
        <f>'Processed results'!F85</f>
        <v>8.0535540638234154E-9</v>
      </c>
      <c r="E53" s="9">
        <f>'Processed results'!F117</f>
        <v>3.0205911419495716E-9</v>
      </c>
      <c r="F53" s="9">
        <f>'Processed results'!F149</f>
        <v>6.0789224904009151E-9</v>
      </c>
    </row>
    <row r="54" spans="1:6">
      <c r="A54" s="7">
        <f>15/'Processed results'!E22</f>
        <v>15</v>
      </c>
      <c r="B54" s="9">
        <f>'Processed results'!F22</f>
        <v>3.027549783227625E-9</v>
      </c>
      <c r="C54" s="9">
        <f>'Processed results'!F54</f>
        <v>3.0233476793162098E-9</v>
      </c>
      <c r="D54" s="9">
        <f>'Processed results'!F86</f>
        <v>7.1251232103290048E-9</v>
      </c>
      <c r="E54" s="9">
        <f>'Processed results'!F118</f>
        <v>2.6032169689638702E-9</v>
      </c>
      <c r="F54" s="9">
        <f>'Processed results'!F150</f>
        <v>5.2817095902248848E-9</v>
      </c>
    </row>
    <row r="55" spans="1:6">
      <c r="A55" s="7">
        <f>15/'Processed results'!E23</f>
        <v>15.384615384615385</v>
      </c>
      <c r="B55" s="9">
        <f>'Processed results'!F23</f>
        <v>2.6038611023349304E-9</v>
      </c>
      <c r="C55" s="9">
        <f>'Processed results'!F55</f>
        <v>2.600412998972012E-9</v>
      </c>
      <c r="D55" s="9">
        <f>'Processed results'!F87</f>
        <v>6.2906312626199685E-9</v>
      </c>
      <c r="E55" s="9">
        <f>'Processed results'!F119</f>
        <v>2.2350376562626951E-9</v>
      </c>
      <c r="F55" s="9">
        <f>'Processed results'!F151</f>
        <v>4.5746118575937876E-9</v>
      </c>
    </row>
    <row r="56" spans="1:6">
      <c r="A56" s="7">
        <f>15/'Processed results'!E24</f>
        <v>15.789473684210527</v>
      </c>
      <c r="B56" s="9">
        <f>'Processed results'!F24</f>
        <v>2.2306726348476556E-9</v>
      </c>
      <c r="C56" s="9">
        <f>'Processed results'!F56</f>
        <v>2.2279937848170501E-9</v>
      </c>
      <c r="D56" s="9">
        <f>'Processed results'!F88</f>
        <v>5.5420267043213325E-9</v>
      </c>
      <c r="E56" s="9">
        <f>'Processed results'!F120</f>
        <v>1.911422611424007E-9</v>
      </c>
      <c r="F56" s="9">
        <f>'Processed results'!F152</f>
        <v>3.9494679266597861E-9</v>
      </c>
    </row>
    <row r="57" spans="1:6">
      <c r="A57" s="7">
        <f>15/'Processed results'!E25</f>
        <v>16.216216216216232</v>
      </c>
      <c r="B57" s="9">
        <f>'Processed results'!F25</f>
        <v>1.9030567262639998E-9</v>
      </c>
      <c r="C57" s="9">
        <f>'Processed results'!F57</f>
        <v>1.9011506391746948E-9</v>
      </c>
      <c r="D57" s="9">
        <f>'Processed results'!F89</f>
        <v>4.8718099645482908E-9</v>
      </c>
      <c r="E57" s="9">
        <f>'Processed results'!F121</f>
        <v>1.627922034795658E-9</v>
      </c>
      <c r="F57" s="9">
        <f>'Processed results'!F153</f>
        <v>3.3982541640010452E-9</v>
      </c>
    </row>
    <row r="58" spans="1:6">
      <c r="A58" s="7">
        <f>15/'Processed results'!E26</f>
        <v>16.666666666666686</v>
      </c>
      <c r="B58" s="9">
        <f>'Processed results'!F26</f>
        <v>1.6164682907582503E-9</v>
      </c>
      <c r="C58" s="9">
        <f>'Processed results'!F58</f>
        <v>1.615299150734278E-9</v>
      </c>
      <c r="D58" s="9">
        <f>'Processed results'!F90</f>
        <v>4.273007714067785E-9</v>
      </c>
      <c r="E58" s="9">
        <f>'Processed results'!F122</f>
        <v>1.3804038564628528E-9</v>
      </c>
      <c r="F58" s="9">
        <f>'Processed results'!F154</f>
        <v>2.9136843395011722E-9</v>
      </c>
    </row>
    <row r="59" spans="1:6">
      <c r="A59" s="7">
        <f>15/'Processed results'!E27</f>
        <v>17.142857142857142</v>
      </c>
      <c r="B59" s="9">
        <f>'Processed results'!F27</f>
        <v>1.3667038143900835E-9</v>
      </c>
      <c r="C59" s="9">
        <f>'Processed results'!F59</f>
        <v>1.3662169532929267E-9</v>
      </c>
      <c r="D59" s="9">
        <f>'Processed results'!F91</f>
        <v>3.739145661102355E-9</v>
      </c>
      <c r="E59" s="9">
        <f>'Processed results'!F123</f>
        <v>1.1651147154388E-9</v>
      </c>
      <c r="F59" s="9">
        <f>'Processed results'!F155</f>
        <v>2.4890297891951621E-9</v>
      </c>
    </row>
    <row r="60" spans="1:6">
      <c r="A60" s="7">
        <f>15/'Processed results'!E28</f>
        <v>17.647058823529434</v>
      </c>
      <c r="B60" s="9">
        <f>'Processed results'!F28</f>
        <v>1.1498883029873174E-9</v>
      </c>
      <c r="C60" s="9">
        <f>'Processed results'!F60</f>
        <v>1.1500263974686922E-9</v>
      </c>
      <c r="D60" s="9">
        <f>'Processed results'!F92</f>
        <v>3.2642097111321125E-9</v>
      </c>
      <c r="E60" s="9">
        <f>'Processed results'!F124</f>
        <v>9.7860311102830494E-10</v>
      </c>
      <c r="F60" s="9">
        <f>'Processed results'!F156</f>
        <v>2.118107600767463E-9</v>
      </c>
    </row>
    <row r="61" spans="1:6">
      <c r="A61" s="7">
        <f>15/'Processed results'!E29</f>
        <v>18.181818181818183</v>
      </c>
      <c r="B61" s="9">
        <f>'Processed results'!F29</f>
        <v>9.6246884536900321E-10</v>
      </c>
      <c r="C61" s="9">
        <f>'Processed results'!F61</f>
        <v>9.6314262463097659E-10</v>
      </c>
      <c r="D61" s="9">
        <f>'Processed results'!F93</f>
        <v>2.8426455211124514E-9</v>
      </c>
      <c r="E61" s="9">
        <f>'Processed results'!F125</f>
        <v>8.1771054521935725E-10</v>
      </c>
      <c r="F61" s="9">
        <f>'Processed results'!F157</f>
        <v>1.7952279972477509E-9</v>
      </c>
    </row>
    <row r="62" spans="1:6">
      <c r="A62" s="7">
        <f>15/'Processed results'!E30</f>
        <v>18.750000000000021</v>
      </c>
      <c r="B62" s="9">
        <f>'Processed results'!F30</f>
        <v>8.011717920808831E-10</v>
      </c>
      <c r="C62" s="9">
        <f>'Processed results'!F62</f>
        <v>8.0230246110904707E-10</v>
      </c>
      <c r="D62" s="9">
        <f>'Processed results'!F94</f>
        <v>2.4693204822602292E-9</v>
      </c>
      <c r="E62" s="9">
        <f>'Processed results'!F126</f>
        <v>6.7951074877359844E-10</v>
      </c>
      <c r="F62" s="9">
        <f>'Processed results'!F158</f>
        <v>1.5151702966593942E-9</v>
      </c>
    </row>
    <row r="63" spans="1:6">
      <c r="A63" s="7">
        <f>15/'Processed results'!E31</f>
        <v>19.354838709677445</v>
      </c>
      <c r="B63" s="9">
        <f>'Processed results'!F31</f>
        <v>6.6301594349930017E-10</v>
      </c>
      <c r="C63" s="9">
        <f>'Processed results'!F63</f>
        <v>6.6451935808535093E-10</v>
      </c>
      <c r="D63" s="9">
        <f>'Processed results'!F95</f>
        <v>2.1394979482748028E-9</v>
      </c>
      <c r="E63" s="9">
        <f>'Processed results'!F127</f>
        <v>5.6137747076171638E-10</v>
      </c>
      <c r="F63" s="9">
        <f>'Processed results'!F159</f>
        <v>1.2731842497596733E-9</v>
      </c>
    </row>
    <row r="64" spans="1:6">
      <c r="A64" s="7">
        <f>15/'Processed results'!E32</f>
        <v>20</v>
      </c>
      <c r="B64" s="9">
        <f>'Processed results'!F32</f>
        <v>5.4526875988821634E-10</v>
      </c>
      <c r="C64" s="9">
        <f>'Processed results'!F64</f>
        <v>5.4706168585119597E-10</v>
      </c>
      <c r="D64" s="9">
        <f>'Processed results'!F96</f>
        <v>1.8488143512655461E-9</v>
      </c>
      <c r="E64" s="9">
        <f>'Processed results'!F128</f>
        <v>4.6089329264929533E-10</v>
      </c>
      <c r="F64" s="9">
        <f>'Processed results'!F160</f>
        <v>1.0649137273471311E-9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1"/>
  <sheetViews>
    <sheetView workbookViewId="0">
      <selection activeCell="E2" sqref="E2"/>
    </sheetView>
  </sheetViews>
  <sheetFormatPr defaultRowHeight="15"/>
  <cols>
    <col min="1" max="1" width="5.5703125" style="6" customWidth="1"/>
    <col min="2" max="2" width="9.140625" style="7"/>
    <col min="3" max="3" width="10.42578125" style="13" bestFit="1" customWidth="1"/>
    <col min="4" max="5" width="9.140625" style="8"/>
    <col min="6" max="6" width="14.7109375" style="9" customWidth="1"/>
    <col min="7" max="7" width="14.7109375" style="5" customWidth="1"/>
    <col min="8" max="8" width="12" style="8" bestFit="1" customWidth="1"/>
    <col min="9" max="9" width="12" customWidth="1"/>
    <col min="10" max="10" width="31.5703125" style="11" bestFit="1" customWidth="1"/>
  </cols>
  <sheetData>
    <row r="1" spans="1:10">
      <c r="A1" s="6" t="s">
        <v>5</v>
      </c>
      <c r="B1" s="7" t="s">
        <v>63</v>
      </c>
      <c r="C1" s="13" t="s">
        <v>64</v>
      </c>
      <c r="D1" s="8" t="s">
        <v>65</v>
      </c>
      <c r="E1" s="8" t="s">
        <v>66</v>
      </c>
      <c r="F1" s="9" t="s">
        <v>12</v>
      </c>
      <c r="G1" s="5" t="s">
        <v>3</v>
      </c>
      <c r="H1" s="4" t="s">
        <v>19</v>
      </c>
      <c r="I1" s="10"/>
    </row>
    <row r="2" spans="1:10">
      <c r="A2" s="6">
        <f>'Raw results'!A2</f>
        <v>7</v>
      </c>
      <c r="B2" s="7">
        <f>'Raw results'!B2</f>
        <v>0.1</v>
      </c>
      <c r="C2" s="13">
        <f>0.25*E2/15/SQRT(2.25-1)</f>
        <v>2.2360679774997897E-2</v>
      </c>
      <c r="D2" s="12">
        <f>((B2/2)-(1+C2)*SIN(PI()/A2)+C2)/(SIN(PI()/A2)-1)</f>
        <v>0.65573985476745422</v>
      </c>
      <c r="E2" s="12">
        <f>'Raw results'!C2</f>
        <v>1.5</v>
      </c>
      <c r="F2" s="9">
        <f>'Raw results'!M2*E2</f>
        <v>3.3755155076367524E-8</v>
      </c>
      <c r="G2" s="5">
        <f>'Raw results'!N2</f>
        <v>2.2728831117595236</v>
      </c>
      <c r="H2" s="4">
        <f t="shared" ref="H2:H32" si="0">$F2*(SIN($D2*PI()*$G2/$J$2))^2</f>
        <v>2.9198048980162333E-8</v>
      </c>
      <c r="I2" s="2"/>
      <c r="J2" s="11">
        <v>2.4048255577000002</v>
      </c>
    </row>
    <row r="3" spans="1:10">
      <c r="A3" s="6">
        <f>'Raw results'!A3</f>
        <v>7</v>
      </c>
      <c r="B3" s="7">
        <f>'Raw results'!B3</f>
        <v>0.1</v>
      </c>
      <c r="C3" s="13">
        <f t="shared" ref="C3:C66" si="1">0.25*E3/15/SQRT(2.25-1)</f>
        <v>2.1988001778747934E-2</v>
      </c>
      <c r="D3" s="12">
        <f t="shared" ref="D3:D66" si="2">((B3/2)-(1+C3)*SIN(PI()/A3)+C3)/(SIN(PI()/A3)-1)</f>
        <v>0.65611253276370418</v>
      </c>
      <c r="E3" s="12">
        <f>'Raw results'!C3</f>
        <v>1.4750000000000001</v>
      </c>
      <c r="F3" s="9">
        <f>'Raw results'!M3*E3</f>
        <v>3.0548183265062687E-8</v>
      </c>
      <c r="G3" s="5">
        <f>'Raw results'!N3</f>
        <v>2.2727650249065952</v>
      </c>
      <c r="H3" s="4">
        <f t="shared" si="0"/>
        <v>2.6403020971911916E-8</v>
      </c>
    </row>
    <row r="4" spans="1:10">
      <c r="A4" s="6">
        <f>'Raw results'!A4</f>
        <v>7</v>
      </c>
      <c r="B4" s="7">
        <f>'Raw results'!B4</f>
        <v>0.1</v>
      </c>
      <c r="C4" s="13">
        <f t="shared" si="1"/>
        <v>2.1615323782497965E-2</v>
      </c>
      <c r="D4" s="12">
        <f t="shared" si="2"/>
        <v>0.65648521075995403</v>
      </c>
      <c r="E4" s="12">
        <f>'Raw results'!C4</f>
        <v>1.45</v>
      </c>
      <c r="F4" s="9">
        <f>'Raw results'!M4*E4</f>
        <v>2.7605942342988407E-8</v>
      </c>
      <c r="G4" s="5">
        <f>'Raw results'!N4</f>
        <v>2.2726489922379796</v>
      </c>
      <c r="H4" s="4">
        <f t="shared" si="0"/>
        <v>2.384095971293425E-8</v>
      </c>
      <c r="J4"/>
    </row>
    <row r="5" spans="1:10">
      <c r="A5" s="6">
        <f>'Raw results'!A5</f>
        <v>7</v>
      </c>
      <c r="B5" s="7">
        <f>'Raw results'!B5</f>
        <v>0.1</v>
      </c>
      <c r="C5" s="13">
        <f t="shared" si="1"/>
        <v>2.1242645786247853E-2</v>
      </c>
      <c r="D5" s="12">
        <f t="shared" si="2"/>
        <v>0.6568578887562041</v>
      </c>
      <c r="E5" s="12">
        <f>'Raw results'!C5</f>
        <v>1.4249999999999901</v>
      </c>
      <c r="F5" s="9">
        <f>'Raw results'!M5*E5</f>
        <v>2.4887319233100336E-8</v>
      </c>
      <c r="G5" s="5">
        <f>'Raw results'!N5</f>
        <v>2.2725360818990987</v>
      </c>
      <c r="H5" s="4">
        <f t="shared" si="0"/>
        <v>2.1475846517523334E-8</v>
      </c>
      <c r="J5"/>
    </row>
    <row r="6" spans="1:10">
      <c r="A6" s="6">
        <f>'Raw results'!A6</f>
        <v>7</v>
      </c>
      <c r="B6" s="7">
        <f>'Raw results'!B6</f>
        <v>0.1</v>
      </c>
      <c r="C6" s="13">
        <f t="shared" si="1"/>
        <v>2.0869967789998035E-2</v>
      </c>
      <c r="D6" s="12">
        <f t="shared" si="2"/>
        <v>0.65723056675245395</v>
      </c>
      <c r="E6" s="12">
        <f>'Raw results'!C6</f>
        <v>1.4</v>
      </c>
      <c r="F6" s="9">
        <f>'Raw results'!M6*E6</f>
        <v>2.2403118312619238E-8</v>
      </c>
      <c r="G6" s="5">
        <f>'Raw results'!N6</f>
        <v>2.2724251135178792</v>
      </c>
      <c r="H6" s="4">
        <f t="shared" si="0"/>
        <v>1.9316573653385261E-8</v>
      </c>
      <c r="J6"/>
    </row>
    <row r="7" spans="1:10">
      <c r="A7" s="6">
        <f>'Raw results'!A7</f>
        <v>7</v>
      </c>
      <c r="B7" s="7">
        <f>'Raw results'!B7</f>
        <v>0.1</v>
      </c>
      <c r="C7" s="13">
        <f t="shared" si="1"/>
        <v>2.0497289793748069E-2</v>
      </c>
      <c r="D7" s="12">
        <f t="shared" si="2"/>
        <v>0.65760324474870413</v>
      </c>
      <c r="E7" s="12">
        <f>'Raw results'!C7</f>
        <v>1.375</v>
      </c>
      <c r="F7" s="9">
        <f>'Raw results'!M7*E7</f>
        <v>2.01285675229958E-8</v>
      </c>
      <c r="G7" s="5">
        <f>'Raw results'!N7</f>
        <v>2.2723163392949286</v>
      </c>
      <c r="H7" s="4">
        <f t="shared" si="0"/>
        <v>1.7341325540545918E-8</v>
      </c>
      <c r="J7"/>
    </row>
    <row r="8" spans="1:10">
      <c r="A8" s="6">
        <f>'Raw results'!A8</f>
        <v>7</v>
      </c>
      <c r="B8" s="7">
        <f>'Raw results'!B8</f>
        <v>0.1</v>
      </c>
      <c r="C8" s="13">
        <f t="shared" si="1"/>
        <v>2.012461179749811E-2</v>
      </c>
      <c r="D8" s="12">
        <f t="shared" si="2"/>
        <v>0.65797592274495398</v>
      </c>
      <c r="E8" s="12">
        <f>'Raw results'!C8</f>
        <v>1.35</v>
      </c>
      <c r="F8" s="9">
        <f>'Raw results'!M8*E8</f>
        <v>1.804849831310796E-8</v>
      </c>
      <c r="G8" s="5">
        <f>'Raw results'!N8</f>
        <v>2.2722101207405929</v>
      </c>
      <c r="H8" s="4">
        <f t="shared" si="0"/>
        <v>1.5536619552933493E-8</v>
      </c>
    </row>
    <row r="9" spans="1:10">
      <c r="A9" s="6">
        <f>'Raw results'!A9</f>
        <v>7</v>
      </c>
      <c r="B9" s="7">
        <f>'Raw results'!B9</f>
        <v>0.1</v>
      </c>
      <c r="C9" s="13">
        <f t="shared" si="1"/>
        <v>1.9751933801247991E-2</v>
      </c>
      <c r="D9" s="12">
        <f t="shared" si="2"/>
        <v>0.65834860074120405</v>
      </c>
      <c r="E9" s="12">
        <f>'Raw results'!C9</f>
        <v>1.32499999999999</v>
      </c>
      <c r="F9" s="9">
        <f>'Raw results'!M9*E9</f>
        <v>1.6150547040864269E-8</v>
      </c>
      <c r="G9" s="5">
        <f>'Raw results'!N9</f>
        <v>2.2721059691102563</v>
      </c>
      <c r="H9" s="4">
        <f t="shared" si="0"/>
        <v>1.3891434801693536E-8</v>
      </c>
    </row>
    <row r="10" spans="1:10">
      <c r="A10" s="6">
        <f>'Raw results'!A10</f>
        <v>7</v>
      </c>
      <c r="B10" s="7">
        <f>'Raw results'!B10</f>
        <v>0.1</v>
      </c>
      <c r="C10" s="13">
        <f t="shared" si="1"/>
        <v>1.9379255804998177E-2</v>
      </c>
      <c r="D10" s="12">
        <f t="shared" si="2"/>
        <v>0.6587212787374539</v>
      </c>
      <c r="E10" s="12">
        <f>'Raw results'!C10</f>
        <v>1.3</v>
      </c>
      <c r="F10" s="9">
        <f>'Raw results'!M10*E10</f>
        <v>1.4421439644198537E-8</v>
      </c>
      <c r="G10" s="5">
        <f>'Raw results'!N10</f>
        <v>2.2720041273775529</v>
      </c>
      <c r="H10" s="4">
        <f t="shared" si="0"/>
        <v>1.2393991328895472E-8</v>
      </c>
    </row>
    <row r="11" spans="1:10">
      <c r="A11" s="6">
        <f>'Raw results'!A11</f>
        <v>7</v>
      </c>
      <c r="B11" s="7">
        <f>'Raw results'!B11</f>
        <v>0.1</v>
      </c>
      <c r="C11" s="13">
        <f t="shared" si="1"/>
        <v>1.9006577808748211E-2</v>
      </c>
      <c r="D11" s="12">
        <f t="shared" si="2"/>
        <v>0.65909395673370397</v>
      </c>
      <c r="E11" s="12">
        <f>'Raw results'!C11</f>
        <v>1.2749999999999999</v>
      </c>
      <c r="F11" s="9">
        <f>'Raw results'!M11*E11</f>
        <v>1.2849002606679067E-8</v>
      </c>
      <c r="G11" s="5">
        <f>'Raw results'!N11</f>
        <v>2.2719046277171415</v>
      </c>
      <c r="H11" s="4">
        <f t="shared" si="0"/>
        <v>1.1033491576003206E-8</v>
      </c>
    </row>
    <row r="12" spans="1:10">
      <c r="A12" s="6">
        <f>'Raw results'!A12</f>
        <v>7</v>
      </c>
      <c r="B12" s="7">
        <f>'Raw results'!B12</f>
        <v>0.1</v>
      </c>
      <c r="C12" s="13">
        <f t="shared" si="1"/>
        <v>1.8633899812498245E-2</v>
      </c>
      <c r="D12" s="12">
        <f t="shared" si="2"/>
        <v>0.65946663472995382</v>
      </c>
      <c r="E12" s="12">
        <f>'Raw results'!C12</f>
        <v>1.25</v>
      </c>
      <c r="F12" s="9">
        <f>'Raw results'!M12*E12</f>
        <v>1.1421804754327044E-8</v>
      </c>
      <c r="G12" s="5">
        <f>'Raw results'!N12</f>
        <v>2.2718073351740631</v>
      </c>
      <c r="H12" s="4">
        <f t="shared" si="0"/>
        <v>9.7998080867157045E-9</v>
      </c>
    </row>
    <row r="13" spans="1:10">
      <c r="A13" s="6">
        <f>'Raw results'!A13</f>
        <v>7</v>
      </c>
      <c r="B13" s="7">
        <f>'Raw results'!B13</f>
        <v>0.1</v>
      </c>
      <c r="C13" s="13">
        <f t="shared" si="1"/>
        <v>1.8261221816248285E-2</v>
      </c>
      <c r="D13" s="12">
        <f t="shared" si="2"/>
        <v>0.65983931272620377</v>
      </c>
      <c r="E13" s="12">
        <f>'Raw results'!C13</f>
        <v>1.2250000000000001</v>
      </c>
      <c r="F13" s="9">
        <f>'Raw results'!M13*E13</f>
        <v>1.0128695583016839E-8</v>
      </c>
      <c r="G13" s="5">
        <f>'Raw results'!N13</f>
        <v>2.2717121621158221</v>
      </c>
      <c r="H13" s="4">
        <f t="shared" si="0"/>
        <v>8.6830834295328253E-9</v>
      </c>
    </row>
    <row r="14" spans="1:10">
      <c r="A14" s="6">
        <f>'Raw results'!A14</f>
        <v>7</v>
      </c>
      <c r="B14" s="7">
        <f>'Raw results'!B14</f>
        <v>0.1</v>
      </c>
      <c r="C14" s="13">
        <f t="shared" si="1"/>
        <v>1.7888543819998316E-2</v>
      </c>
      <c r="D14" s="12">
        <f t="shared" si="2"/>
        <v>0.66021199072245373</v>
      </c>
      <c r="E14" s="12">
        <f>'Raw results'!C14</f>
        <v>1.2</v>
      </c>
      <c r="F14" s="9">
        <f>'Raw results'!M14*E14</f>
        <v>8.9597385774290501E-9</v>
      </c>
      <c r="G14" s="5">
        <f>'Raw results'!N14</f>
        <v>2.2716192596544507</v>
      </c>
      <c r="H14" s="4">
        <f t="shared" si="0"/>
        <v>7.6745281653388917E-9</v>
      </c>
    </row>
    <row r="15" spans="1:10">
      <c r="A15" s="6">
        <f>'Raw results'!A15</f>
        <v>7</v>
      </c>
      <c r="B15" s="7">
        <f>'Raw results'!B15</f>
        <v>0.1</v>
      </c>
      <c r="C15" s="13">
        <f t="shared" si="1"/>
        <v>1.7515865823748353E-2</v>
      </c>
      <c r="D15" s="12">
        <f t="shared" si="2"/>
        <v>0.6605846687187038</v>
      </c>
      <c r="E15" s="12">
        <f>'Raw results'!C15</f>
        <v>1.175</v>
      </c>
      <c r="F15" s="9">
        <f>'Raw results'!M15*E15</f>
        <v>7.9051536280004075E-9</v>
      </c>
      <c r="G15" s="5">
        <f>'Raw results'!N15</f>
        <v>2.2715285930570004</v>
      </c>
      <c r="H15" s="4">
        <f t="shared" si="0"/>
        <v>6.7655144894581033E-9</v>
      </c>
    </row>
    <row r="16" spans="1:10">
      <c r="A16" s="6">
        <f>'Raw results'!A16</f>
        <v>7</v>
      </c>
      <c r="B16" s="7">
        <f>'Raw results'!B16</f>
        <v>0.1</v>
      </c>
      <c r="C16" s="13">
        <f t="shared" si="1"/>
        <v>1.7143187827498237E-2</v>
      </c>
      <c r="D16" s="12">
        <f t="shared" si="2"/>
        <v>0.66095734671495376</v>
      </c>
      <c r="E16" s="12">
        <f>'Raw results'!C16</f>
        <v>1.1499999999999899</v>
      </c>
      <c r="F16" s="9">
        <f>'Raw results'!M16*E16</f>
        <v>6.9557909496477608E-9</v>
      </c>
      <c r="G16" s="5">
        <f>'Raw results'!N16</f>
        <v>2.2714400535823684</v>
      </c>
      <c r="H16" s="4">
        <f t="shared" si="0"/>
        <v>5.947980092580721E-9</v>
      </c>
    </row>
    <row r="17" spans="1:8">
      <c r="A17" s="6">
        <f>'Raw results'!A17</f>
        <v>7</v>
      </c>
      <c r="B17" s="7">
        <f>'Raw results'!B17</f>
        <v>0.1</v>
      </c>
      <c r="C17" s="13">
        <f t="shared" si="1"/>
        <v>1.677050983124842E-2</v>
      </c>
      <c r="D17" s="12">
        <f t="shared" si="2"/>
        <v>0.66133002471120361</v>
      </c>
      <c r="E17" s="12">
        <f>'Raw results'!C17</f>
        <v>1.125</v>
      </c>
      <c r="F17" s="9">
        <f>'Raw results'!M17*E17</f>
        <v>6.1031427223697879E-9</v>
      </c>
      <c r="G17" s="5">
        <f>'Raw results'!N17</f>
        <v>2.2713536149486471</v>
      </c>
      <c r="H17" s="4">
        <f t="shared" si="0"/>
        <v>5.2144353320166553E-9</v>
      </c>
    </row>
    <row r="18" spans="1:8">
      <c r="A18" s="6">
        <f>'Raw results'!A18</f>
        <v>7</v>
      </c>
      <c r="B18" s="7">
        <f>'Raw results'!B18</f>
        <v>0.1</v>
      </c>
      <c r="C18" s="13">
        <f t="shared" si="1"/>
        <v>1.6397831834998457E-2</v>
      </c>
      <c r="D18" s="12">
        <f t="shared" si="2"/>
        <v>0.66170270270745368</v>
      </c>
      <c r="E18" s="12">
        <f>'Raw results'!C18</f>
        <v>1.1000000000000001</v>
      </c>
      <c r="F18" s="9">
        <f>'Raw results'!M18*E18</f>
        <v>5.3392279356907529E-9</v>
      </c>
      <c r="G18" s="5">
        <f>'Raw results'!N18</f>
        <v>2.2712694028229801</v>
      </c>
      <c r="H18" s="4">
        <f t="shared" si="0"/>
        <v>4.5578628533247304E-9</v>
      </c>
    </row>
    <row r="19" spans="1:8">
      <c r="A19" s="6">
        <f>'Raw results'!A19</f>
        <v>7</v>
      </c>
      <c r="B19" s="7">
        <f>'Raw results'!B19</f>
        <v>0.1</v>
      </c>
      <c r="C19" s="13">
        <f t="shared" si="1"/>
        <v>1.6025153838748491E-2</v>
      </c>
      <c r="D19" s="12">
        <f t="shared" si="2"/>
        <v>0.66207538070370364</v>
      </c>
      <c r="E19" s="12">
        <f>'Raw results'!C19</f>
        <v>1.075</v>
      </c>
      <c r="F19" s="9">
        <f>'Raw results'!M19*E19</f>
        <v>4.6565071911649112E-9</v>
      </c>
      <c r="G19" s="5">
        <f>'Raw results'!N19</f>
        <v>2.2711873153408577</v>
      </c>
      <c r="H19" s="4">
        <f t="shared" si="0"/>
        <v>3.9716446281993993E-9</v>
      </c>
    </row>
    <row r="20" spans="1:8">
      <c r="A20" s="6">
        <f>'Raw results'!A20</f>
        <v>7</v>
      </c>
      <c r="B20" s="7">
        <f>'Raw results'!B20</f>
        <v>0.1</v>
      </c>
      <c r="C20" s="13">
        <f t="shared" si="1"/>
        <v>1.5652475842498379E-2</v>
      </c>
      <c r="D20" s="12">
        <f t="shared" si="2"/>
        <v>0.6624480586999536</v>
      </c>
      <c r="E20" s="12">
        <f>'Raw results'!C20</f>
        <v>1.0499999999999901</v>
      </c>
      <c r="F20" s="9">
        <f>'Raw results'!M20*E20</f>
        <v>4.0479463547247518E-9</v>
      </c>
      <c r="G20" s="5">
        <f>'Raw results'!N20</f>
        <v>2.2711073060032132</v>
      </c>
      <c r="H20" s="4">
        <f t="shared" si="0"/>
        <v>3.4496136134889405E-9</v>
      </c>
    </row>
    <row r="21" spans="1:8">
      <c r="A21" s="6">
        <f>'Raw results'!A21</f>
        <v>7</v>
      </c>
      <c r="B21" s="7">
        <f>'Raw results'!B21</f>
        <v>0.1</v>
      </c>
      <c r="C21" s="13">
        <f t="shared" si="1"/>
        <v>1.5279797846248562E-2</v>
      </c>
      <c r="D21" s="12">
        <f t="shared" si="2"/>
        <v>0.66282073669620367</v>
      </c>
      <c r="E21" s="12">
        <f>'Raw results'!C21</f>
        <v>1.0249999999999999</v>
      </c>
      <c r="F21" s="9">
        <f>'Raw results'!M21*E21</f>
        <v>3.5070103570740506E-9</v>
      </c>
      <c r="G21" s="5">
        <f>'Raw results'!N21</f>
        <v>2.2710294640349344</v>
      </c>
      <c r="H21" s="4">
        <f t="shared" si="0"/>
        <v>2.9860467724098508E-9</v>
      </c>
    </row>
    <row r="22" spans="1:8">
      <c r="A22" s="6">
        <f>'Raw results'!A22</f>
        <v>7</v>
      </c>
      <c r="B22" s="7">
        <f>'Raw results'!B22</f>
        <v>0.1</v>
      </c>
      <c r="C22" s="13">
        <f t="shared" si="1"/>
        <v>1.4907119849998597E-2</v>
      </c>
      <c r="D22" s="12">
        <f t="shared" si="2"/>
        <v>0.66319341469245352</v>
      </c>
      <c r="E22" s="12">
        <f>'Raw results'!C22</f>
        <v>1</v>
      </c>
      <c r="F22" s="9">
        <f>'Raw results'!M22*E22</f>
        <v>3.027549783227625E-9</v>
      </c>
      <c r="G22" s="5">
        <f>'Raw results'!N22</f>
        <v>2.2709537100570034</v>
      </c>
      <c r="H22" s="4">
        <f t="shared" si="0"/>
        <v>2.5755677196670054E-9</v>
      </c>
    </row>
    <row r="23" spans="1:8">
      <c r="A23" s="6">
        <f>'Raw results'!A23</f>
        <v>7</v>
      </c>
      <c r="B23" s="7">
        <f>'Raw results'!B23</f>
        <v>0.1</v>
      </c>
      <c r="C23" s="13">
        <f t="shared" si="1"/>
        <v>1.4534441853748633E-2</v>
      </c>
      <c r="D23" s="12">
        <f t="shared" si="2"/>
        <v>0.66356609268870337</v>
      </c>
      <c r="E23" s="12">
        <f>'Raw results'!C23</f>
        <v>0.97499999999999998</v>
      </c>
      <c r="F23" s="9">
        <f>'Raw results'!M23*E23</f>
        <v>2.6038611023349304E-9</v>
      </c>
      <c r="G23" s="5">
        <f>'Raw results'!N23</f>
        <v>2.2708799506188604</v>
      </c>
      <c r="H23" s="4">
        <f t="shared" si="0"/>
        <v>2.2131961610605639E-9</v>
      </c>
    </row>
    <row r="24" spans="1:8">
      <c r="A24" s="6">
        <f>'Raw results'!A24</f>
        <v>7</v>
      </c>
      <c r="B24" s="7">
        <f>'Raw results'!B24</f>
        <v>0.1</v>
      </c>
      <c r="C24" s="13">
        <f t="shared" si="1"/>
        <v>1.4161763857498665E-2</v>
      </c>
      <c r="D24" s="12">
        <f t="shared" si="2"/>
        <v>0.66393877068495333</v>
      </c>
      <c r="E24" s="12">
        <f>'Raw results'!C24</f>
        <v>0.95</v>
      </c>
      <c r="F24" s="9">
        <f>'Raw results'!M24*E24</f>
        <v>2.2306726348476556E-9</v>
      </c>
      <c r="G24" s="5">
        <f>'Raw results'!N24</f>
        <v>2.2708083374413666</v>
      </c>
      <c r="H24" s="4">
        <f t="shared" si="0"/>
        <v>1.8943341300900676E-9</v>
      </c>
    </row>
    <row r="25" spans="1:8">
      <c r="A25" s="6">
        <f>'Raw results'!A25</f>
        <v>7</v>
      </c>
      <c r="B25" s="7">
        <f>'Raw results'!B25</f>
        <v>0.1</v>
      </c>
      <c r="C25" s="13">
        <f t="shared" si="1"/>
        <v>1.3789085861248688E-2</v>
      </c>
      <c r="D25" s="12">
        <f t="shared" si="2"/>
        <v>0.6643114486812034</v>
      </c>
      <c r="E25" s="12">
        <f>'Raw results'!C25</f>
        <v>0.92499999999999905</v>
      </c>
      <c r="F25" s="9">
        <f>'Raw results'!M25*E25</f>
        <v>1.9030567262639998E-9</v>
      </c>
      <c r="G25" s="5">
        <f>'Raw results'!N25</f>
        <v>2.2707387666533698</v>
      </c>
      <c r="H25" s="4">
        <f t="shared" si="0"/>
        <v>1.6146908709067193E-9</v>
      </c>
    </row>
    <row r="26" spans="1:8">
      <c r="A26" s="6">
        <f>'Raw results'!A26</f>
        <v>7</v>
      </c>
      <c r="B26" s="7">
        <f>'Raw results'!B26</f>
        <v>0.1</v>
      </c>
      <c r="C26" s="13">
        <f t="shared" si="1"/>
        <v>1.3416407864998724E-2</v>
      </c>
      <c r="D26" s="12">
        <f t="shared" si="2"/>
        <v>0.66468412667745347</v>
      </c>
      <c r="E26" s="12">
        <f>'Raw results'!C26</f>
        <v>0.89999999999999902</v>
      </c>
      <c r="F26" s="9">
        <f>'Raw results'!M26*E26</f>
        <v>1.6164682907582503E-9</v>
      </c>
      <c r="G26" s="5">
        <f>'Raw results'!N26</f>
        <v>2.2706712420484774</v>
      </c>
      <c r="H26" s="4">
        <f t="shared" si="0"/>
        <v>1.370313731775725E-9</v>
      </c>
    </row>
    <row r="27" spans="1:8">
      <c r="A27" s="6">
        <f>'Raw results'!A27</f>
        <v>7</v>
      </c>
      <c r="B27" s="7">
        <f>'Raw results'!B27</f>
        <v>0.1</v>
      </c>
      <c r="C27" s="13">
        <f t="shared" si="1"/>
        <v>1.3043729868748773E-2</v>
      </c>
      <c r="D27" s="12">
        <f t="shared" si="2"/>
        <v>0.66505680467370321</v>
      </c>
      <c r="E27" s="12">
        <f>'Raw results'!C27</f>
        <v>0.875</v>
      </c>
      <c r="F27" s="9">
        <f>'Raw results'!M27*E27</f>
        <v>1.3667038143900835E-9</v>
      </c>
      <c r="G27" s="5">
        <f>'Raw results'!N27</f>
        <v>2.2706057389694529</v>
      </c>
      <c r="H27" s="4">
        <f t="shared" si="0"/>
        <v>1.1575523565845735E-9</v>
      </c>
    </row>
    <row r="28" spans="1:8">
      <c r="A28" s="6">
        <f>'Raw results'!A28</f>
        <v>7</v>
      </c>
      <c r="B28" s="7">
        <f>'Raw results'!B28</f>
        <v>0.1</v>
      </c>
      <c r="C28" s="13">
        <f t="shared" si="1"/>
        <v>1.2671051872498793E-2</v>
      </c>
      <c r="D28" s="12">
        <f t="shared" si="2"/>
        <v>0.66542948266995339</v>
      </c>
      <c r="E28" s="12">
        <f>'Raw results'!C28</f>
        <v>0.84999999999999898</v>
      </c>
      <c r="F28" s="9">
        <f>'Raw results'!M28*E28</f>
        <v>1.1498883029873174E-9</v>
      </c>
      <c r="G28" s="5">
        <f>'Raw results'!N28</f>
        <v>2.270542209271099</v>
      </c>
      <c r="H28" s="4">
        <f t="shared" si="0"/>
        <v>9.7304644636018752E-10</v>
      </c>
    </row>
    <row r="29" spans="1:8">
      <c r="A29" s="6">
        <f>'Raw results'!A29</f>
        <v>7</v>
      </c>
      <c r="B29" s="7">
        <f>'Raw results'!B29</f>
        <v>0.1</v>
      </c>
      <c r="C29" s="13">
        <f t="shared" si="1"/>
        <v>1.2298373876248842E-2</v>
      </c>
      <c r="D29" s="12">
        <f t="shared" si="2"/>
        <v>0.66580216066620324</v>
      </c>
      <c r="E29" s="12">
        <f>'Raw results'!C29</f>
        <v>0.82499999999999996</v>
      </c>
      <c r="F29" s="9">
        <f>'Raw results'!M29*E29</f>
        <v>9.6246884536900321E-10</v>
      </c>
      <c r="G29" s="5">
        <f>'Raw results'!N29</f>
        <v>2.2704807394047148</v>
      </c>
      <c r="H29" s="4">
        <f t="shared" si="0"/>
        <v>8.1371907815486931E-10</v>
      </c>
    </row>
    <row r="30" spans="1:8">
      <c r="A30" s="6">
        <f>'Raw results'!A30</f>
        <v>7</v>
      </c>
      <c r="B30" s="7">
        <f>'Raw results'!B30</f>
        <v>0.1</v>
      </c>
      <c r="C30" s="13">
        <f t="shared" si="1"/>
        <v>1.1925695879998864E-2</v>
      </c>
      <c r="D30" s="12">
        <f t="shared" si="2"/>
        <v>0.66617483866245331</v>
      </c>
      <c r="E30" s="12">
        <f>'Raw results'!C30</f>
        <v>0.79999999999999905</v>
      </c>
      <c r="F30" s="9">
        <f>'Raw results'!M30*E30</f>
        <v>8.011717920808831E-10</v>
      </c>
      <c r="G30" s="5">
        <f>'Raw results'!N30</f>
        <v>2.2704212161482862</v>
      </c>
      <c r="H30" s="4">
        <f t="shared" si="0"/>
        <v>6.7673965502654432E-10</v>
      </c>
    </row>
    <row r="31" spans="1:8">
      <c r="A31" s="6">
        <f>'Raw results'!A31</f>
        <v>7</v>
      </c>
      <c r="B31" s="7">
        <f>'Raw results'!B31</f>
        <v>0.1</v>
      </c>
      <c r="C31" s="13">
        <f t="shared" si="1"/>
        <v>1.1553017883748899E-2</v>
      </c>
      <c r="D31" s="12">
        <f t="shared" si="2"/>
        <v>0.66654751665870304</v>
      </c>
      <c r="E31" s="12">
        <f>'Raw results'!C31</f>
        <v>0.77499999999999902</v>
      </c>
      <c r="F31" s="9">
        <f>'Raw results'!M31*E31</f>
        <v>6.6301594349930017E-10</v>
      </c>
      <c r="G31" s="5">
        <f>'Raw results'!N31</f>
        <v>2.2703637355322885</v>
      </c>
      <c r="H31" s="4">
        <f t="shared" si="0"/>
        <v>5.5953379315168124E-10</v>
      </c>
    </row>
    <row r="32" spans="1:8">
      <c r="A32" s="6">
        <f>'Raw results'!A32</f>
        <v>7</v>
      </c>
      <c r="B32" s="7">
        <f>'Raw results'!B32</f>
        <v>0.1</v>
      </c>
      <c r="C32" s="13">
        <f t="shared" si="1"/>
        <v>1.1180339887498949E-2</v>
      </c>
      <c r="D32" s="12">
        <f t="shared" si="2"/>
        <v>0.66692019465495322</v>
      </c>
      <c r="E32" s="12">
        <f>'Raw results'!C32</f>
        <v>0.75</v>
      </c>
      <c r="F32" s="9">
        <f>'Raw results'!M32*E32</f>
        <v>5.4526875988821634E-10</v>
      </c>
      <c r="G32" s="5">
        <f>'Raw results'!N32</f>
        <v>2.2703081630118347</v>
      </c>
      <c r="H32" s="4">
        <f t="shared" si="0"/>
        <v>4.5974560971662801E-10</v>
      </c>
    </row>
    <row r="33" spans="1:8">
      <c r="D33" s="12"/>
      <c r="E33" s="12"/>
      <c r="H33" s="4"/>
    </row>
    <row r="34" spans="1:8">
      <c r="A34" s="6">
        <f>'Raw results'!A34</f>
        <v>7</v>
      </c>
      <c r="B34" s="7">
        <f>'Raw results'!B34</f>
        <v>0.2</v>
      </c>
      <c r="C34" s="13">
        <f t="shared" si="1"/>
        <v>2.2360679774997897E-2</v>
      </c>
      <c r="D34" s="12">
        <f t="shared" si="2"/>
        <v>0.56741877400206209</v>
      </c>
      <c r="E34" s="12">
        <f>'Raw results'!C34</f>
        <v>1.5</v>
      </c>
      <c r="F34" s="9">
        <f>'Raw results'!M34*E34</f>
        <v>3.3918618493968748E-8</v>
      </c>
      <c r="G34" s="5">
        <f>'Raw results'!N34</f>
        <v>2.2649580008172348</v>
      </c>
      <c r="H34" s="4">
        <f t="shared" ref="H34:H64" si="3">$F34*(SIN($D34*PI()*$G34/$J$2))^2</f>
        <v>3.352362387868883E-8</v>
      </c>
    </row>
    <row r="35" spans="1:8">
      <c r="A35" s="6">
        <f>'Raw results'!A35</f>
        <v>7</v>
      </c>
      <c r="B35" s="7">
        <f>'Raw results'!B35</f>
        <v>0.2</v>
      </c>
      <c r="C35" s="13">
        <f t="shared" si="1"/>
        <v>2.1988001778747934E-2</v>
      </c>
      <c r="D35" s="12">
        <f t="shared" si="2"/>
        <v>0.56779145199831194</v>
      </c>
      <c r="E35" s="12">
        <f>'Raw results'!C35</f>
        <v>1.4750000000000001</v>
      </c>
      <c r="F35" s="9">
        <f>'Raw results'!M35*E35</f>
        <v>3.0685548697372545E-8</v>
      </c>
      <c r="G35" s="5">
        <f>'Raw results'!N35</f>
        <v>2.264821028603464</v>
      </c>
      <c r="H35" s="4">
        <f t="shared" si="3"/>
        <v>3.0321582914717799E-8</v>
      </c>
    </row>
    <row r="36" spans="1:8">
      <c r="A36" s="6">
        <f>'Raw results'!A36</f>
        <v>7</v>
      </c>
      <c r="B36" s="7">
        <f>'Raw results'!B36</f>
        <v>0.2</v>
      </c>
      <c r="C36" s="13">
        <f t="shared" si="1"/>
        <v>2.1615323782497965E-2</v>
      </c>
      <c r="D36" s="12">
        <f t="shared" si="2"/>
        <v>0.56816412999456178</v>
      </c>
      <c r="E36" s="12">
        <f>'Raw results'!C36</f>
        <v>1.45</v>
      </c>
      <c r="F36" s="9">
        <f>'Raw results'!M36*E36</f>
        <v>2.7708005901890951E-8</v>
      </c>
      <c r="G36" s="5">
        <f>'Raw results'!N36</f>
        <v>2.2646867698400972</v>
      </c>
      <c r="H36" s="4">
        <f t="shared" si="3"/>
        <v>2.7373312650937547E-8</v>
      </c>
    </row>
    <row r="37" spans="1:8">
      <c r="A37" s="6">
        <f>'Raw results'!A37</f>
        <v>7</v>
      </c>
      <c r="B37" s="7">
        <f>'Raw results'!B37</f>
        <v>0.2</v>
      </c>
      <c r="C37" s="13">
        <f t="shared" si="1"/>
        <v>2.1242645786247853E-2</v>
      </c>
      <c r="D37" s="12">
        <f t="shared" si="2"/>
        <v>0.56853680799081185</v>
      </c>
      <c r="E37" s="12">
        <f>'Raw results'!C37</f>
        <v>1.4249999999999901</v>
      </c>
      <c r="F37" s="9">
        <f>'Raw results'!M37*E37</f>
        <v>2.4975280985712434E-8</v>
      </c>
      <c r="G37" s="5">
        <f>'Raw results'!N37</f>
        <v>2.264555270071706</v>
      </c>
      <c r="H37" s="4">
        <f t="shared" si="3"/>
        <v>2.4668089143432567E-8</v>
      </c>
    </row>
    <row r="38" spans="1:8">
      <c r="A38" s="6">
        <f>'Raw results'!A38</f>
        <v>7</v>
      </c>
      <c r="B38" s="7">
        <f>'Raw results'!B38</f>
        <v>0.2</v>
      </c>
      <c r="C38" s="13">
        <f t="shared" si="1"/>
        <v>2.0869967789998035E-2</v>
      </c>
      <c r="D38" s="12">
        <f t="shared" si="2"/>
        <v>0.56890948598706181</v>
      </c>
      <c r="E38" s="12">
        <f>'Raw results'!C38</f>
        <v>1.4</v>
      </c>
      <c r="F38" s="9">
        <f>'Raw results'!M38*E38</f>
        <v>2.2471457399469536E-8</v>
      </c>
      <c r="G38" s="5">
        <f>'Raw results'!N38</f>
        <v>2.264426502235696</v>
      </c>
      <c r="H38" s="4">
        <f t="shared" si="3"/>
        <v>2.2190052597114634E-8</v>
      </c>
    </row>
    <row r="39" spans="1:8">
      <c r="A39" s="6">
        <f>'Raw results'!A39</f>
        <v>7</v>
      </c>
      <c r="B39" s="7">
        <f>'Raw results'!B39</f>
        <v>0.2</v>
      </c>
      <c r="C39" s="13">
        <f t="shared" si="1"/>
        <v>2.0497289793748069E-2</v>
      </c>
      <c r="D39" s="12">
        <f t="shared" si="2"/>
        <v>0.56928216398331177</v>
      </c>
      <c r="E39" s="12">
        <f>'Raw results'!C39</f>
        <v>1.375</v>
      </c>
      <c r="F39" s="9">
        <f>'Raw results'!M39*E39</f>
        <v>2.0179911634074843E-8</v>
      </c>
      <c r="G39" s="5">
        <f>'Raw results'!N39</f>
        <v>2.2643003144152987</v>
      </c>
      <c r="H39" s="4">
        <f t="shared" si="3"/>
        <v>1.9922656594618504E-8</v>
      </c>
    </row>
    <row r="40" spans="1:8">
      <c r="A40" s="6">
        <f>'Raw results'!A40</f>
        <v>7</v>
      </c>
      <c r="B40" s="7">
        <f>'Raw results'!B40</f>
        <v>0.2</v>
      </c>
      <c r="C40" s="13">
        <f t="shared" si="1"/>
        <v>2.012461179749811E-2</v>
      </c>
      <c r="D40" s="12">
        <f t="shared" si="2"/>
        <v>0.56965484197956162</v>
      </c>
      <c r="E40" s="12">
        <f>'Raw results'!C40</f>
        <v>1.35</v>
      </c>
      <c r="F40" s="9">
        <f>'Raw results'!M40*E40</f>
        <v>1.8086727811482565E-8</v>
      </c>
      <c r="G40" s="5">
        <f>'Raw results'!N40</f>
        <v>2.2641768294123668</v>
      </c>
      <c r="H40" s="4">
        <f t="shared" si="3"/>
        <v>1.7852038132333548E-8</v>
      </c>
    </row>
    <row r="41" spans="1:8">
      <c r="A41" s="6">
        <f>'Raw results'!A41</f>
        <v>7</v>
      </c>
      <c r="B41" s="7">
        <f>'Raw results'!B41</f>
        <v>0.2</v>
      </c>
      <c r="C41" s="13">
        <f t="shared" si="1"/>
        <v>1.9751933801247991E-2</v>
      </c>
      <c r="D41" s="12">
        <f t="shared" si="2"/>
        <v>0.5700275199758118</v>
      </c>
      <c r="E41" s="12">
        <f>'Raw results'!C41</f>
        <v>1.32499999999999</v>
      </c>
      <c r="F41" s="9">
        <f>'Raw results'!M41*E41</f>
        <v>1.6178110654146756E-8</v>
      </c>
      <c r="G41" s="5">
        <f>'Raw results'!N41</f>
        <v>2.2640560889434602</v>
      </c>
      <c r="H41" s="4">
        <f t="shared" si="3"/>
        <v>1.5964463439096551E-8</v>
      </c>
    </row>
    <row r="42" spans="1:8">
      <c r="A42" s="6">
        <f>'Raw results'!A42</f>
        <v>7</v>
      </c>
      <c r="B42" s="7">
        <f>'Raw results'!B42</f>
        <v>0.2</v>
      </c>
      <c r="C42" s="13">
        <f t="shared" si="1"/>
        <v>1.9379255804998177E-2</v>
      </c>
      <c r="D42" s="12">
        <f t="shared" si="2"/>
        <v>0.57040019797206165</v>
      </c>
      <c r="E42" s="12">
        <f>'Raw results'!C42</f>
        <v>1.3</v>
      </c>
      <c r="F42" s="9">
        <f>'Raw results'!M42*E42</f>
        <v>1.4439888661615039E-8</v>
      </c>
      <c r="G42" s="5">
        <f>'Raw results'!N42</f>
        <v>2.2639378833470456</v>
      </c>
      <c r="H42" s="4">
        <f t="shared" si="3"/>
        <v>1.4245838285306186E-8</v>
      </c>
    </row>
    <row r="43" spans="1:8">
      <c r="A43" s="6">
        <f>'Raw results'!A43</f>
        <v>7</v>
      </c>
      <c r="B43" s="7">
        <f>'Raw results'!B43</f>
        <v>0.2</v>
      </c>
      <c r="C43" s="13">
        <f t="shared" si="1"/>
        <v>1.9006577808748211E-2</v>
      </c>
      <c r="D43" s="12">
        <f t="shared" si="2"/>
        <v>0.57077287596831161</v>
      </c>
      <c r="E43" s="12">
        <f>'Raw results'!C43</f>
        <v>1.2749999999999999</v>
      </c>
      <c r="F43" s="9">
        <f>'Raw results'!M43*E43</f>
        <v>1.2860414229185361E-8</v>
      </c>
      <c r="G43" s="5">
        <f>'Raw results'!N43</f>
        <v>2.2638222488453428</v>
      </c>
      <c r="H43" s="4">
        <f t="shared" si="3"/>
        <v>1.2684567772375152E-8</v>
      </c>
    </row>
    <row r="44" spans="1:8">
      <c r="A44" s="6">
        <f>'Raw results'!A44</f>
        <v>7</v>
      </c>
      <c r="B44" s="7">
        <f>'Raw results'!B44</f>
        <v>0.2</v>
      </c>
      <c r="C44" s="13">
        <f t="shared" si="1"/>
        <v>1.8633899812498245E-2</v>
      </c>
      <c r="D44" s="12">
        <f t="shared" si="2"/>
        <v>0.57114555396456146</v>
      </c>
      <c r="E44" s="12">
        <f>'Raw results'!C44</f>
        <v>1.25</v>
      </c>
      <c r="F44" s="9">
        <f>'Raw results'!M44*E44</f>
        <v>1.1427675997092994E-8</v>
      </c>
      <c r="G44" s="5">
        <f>'Raw results'!N44</f>
        <v>2.26370924866649</v>
      </c>
      <c r="H44" s="4">
        <f t="shared" si="3"/>
        <v>1.1268706946563733E-8</v>
      </c>
    </row>
    <row r="45" spans="1:8">
      <c r="A45" s="6">
        <f>'Raw results'!A45</f>
        <v>7</v>
      </c>
      <c r="B45" s="7">
        <f>'Raw results'!B45</f>
        <v>0.2</v>
      </c>
      <c r="C45" s="13">
        <f t="shared" si="1"/>
        <v>1.8261221816248285E-2</v>
      </c>
      <c r="D45" s="12">
        <f t="shared" si="2"/>
        <v>0.57151823196081153</v>
      </c>
      <c r="E45" s="12">
        <f>'Raw results'!C45</f>
        <v>1.2250000000000001</v>
      </c>
      <c r="F45" s="9">
        <f>'Raw results'!M45*E45</f>
        <v>1.01305337814301E-8</v>
      </c>
      <c r="G45" s="5">
        <f>'Raw results'!N45</f>
        <v>2.2635988316016769</v>
      </c>
      <c r="H45" s="4">
        <f t="shared" si="3"/>
        <v>9.9871792311899547E-9</v>
      </c>
    </row>
    <row r="46" spans="1:8">
      <c r="A46" s="6">
        <f>'Raw results'!A46</f>
        <v>7</v>
      </c>
      <c r="B46" s="7">
        <f>'Raw results'!B46</f>
        <v>0.2</v>
      </c>
      <c r="C46" s="13">
        <f t="shared" si="1"/>
        <v>1.7888543819998316E-2</v>
      </c>
      <c r="D46" s="12">
        <f t="shared" si="2"/>
        <v>0.5718909099570616</v>
      </c>
      <c r="E46" s="12">
        <f>'Raw results'!C46</f>
        <v>1.2</v>
      </c>
      <c r="F46" s="9">
        <f>'Raw results'!M46*E46</f>
        <v>8.958516398767849E-9</v>
      </c>
      <c r="G46" s="5">
        <f>'Raw results'!N46</f>
        <v>2.2634909562128365</v>
      </c>
      <c r="H46" s="4">
        <f t="shared" si="3"/>
        <v>8.8295760640464284E-9</v>
      </c>
    </row>
    <row r="47" spans="1:8">
      <c r="A47" s="6">
        <f>'Raw results'!A47</f>
        <v>7</v>
      </c>
      <c r="B47" s="7">
        <f>'Raw results'!B47</f>
        <v>0.2</v>
      </c>
      <c r="C47" s="13">
        <f t="shared" si="1"/>
        <v>1.7515865823748353E-2</v>
      </c>
      <c r="D47" s="12">
        <f t="shared" si="2"/>
        <v>0.57226358795331156</v>
      </c>
      <c r="E47" s="12">
        <f>'Raw results'!C47</f>
        <v>1.175</v>
      </c>
      <c r="F47" s="9">
        <f>'Raw results'!M47*E47</f>
        <v>7.9017770442285138E-9</v>
      </c>
      <c r="G47" s="5">
        <f>'Raw results'!N47</f>
        <v>2.2633856031489397</v>
      </c>
      <c r="H47" s="4">
        <f t="shared" si="3"/>
        <v>7.7861123693885573E-9</v>
      </c>
    </row>
    <row r="48" spans="1:8">
      <c r="A48" s="6">
        <f>'Raw results'!A48</f>
        <v>7</v>
      </c>
      <c r="B48" s="7">
        <f>'Raw results'!B48</f>
        <v>0.2</v>
      </c>
      <c r="C48" s="13">
        <f t="shared" si="1"/>
        <v>1.7143187827498237E-2</v>
      </c>
      <c r="D48" s="12">
        <f t="shared" si="2"/>
        <v>0.57263626594956152</v>
      </c>
      <c r="E48" s="12">
        <f>'Raw results'!C48</f>
        <v>1.1499999999999899</v>
      </c>
      <c r="F48" s="9">
        <f>'Raw results'!M48*E48</f>
        <v>6.9510387889847307E-9</v>
      </c>
      <c r="G48" s="5">
        <f>'Raw results'!N48</f>
        <v>2.2632827695845243</v>
      </c>
      <c r="H48" s="4">
        <f t="shared" si="3"/>
        <v>6.8475723708883781E-9</v>
      </c>
    </row>
    <row r="49" spans="1:8">
      <c r="A49" s="6">
        <f>'Raw results'!A49</f>
        <v>7</v>
      </c>
      <c r="B49" s="7">
        <f>'Raw results'!B49</f>
        <v>0.2</v>
      </c>
      <c r="C49" s="13">
        <f t="shared" si="1"/>
        <v>1.677050983124842E-2</v>
      </c>
      <c r="D49" s="12">
        <f t="shared" si="2"/>
        <v>0.57300894394581159</v>
      </c>
      <c r="E49" s="12">
        <f>'Raw results'!C49</f>
        <v>1.125</v>
      </c>
      <c r="F49" s="9">
        <f>'Raw results'!M49*E49</f>
        <v>6.0976254205459578E-9</v>
      </c>
      <c r="G49" s="5">
        <f>'Raw results'!N49</f>
        <v>2.2631824140380994</v>
      </c>
      <c r="H49" s="4">
        <f t="shared" si="3"/>
        <v>6.005339560986735E-9</v>
      </c>
    </row>
    <row r="50" spans="1:8">
      <c r="A50" s="6">
        <f>'Raw results'!A50</f>
        <v>7</v>
      </c>
      <c r="B50" s="7">
        <f>'Raw results'!B50</f>
        <v>0.2</v>
      </c>
      <c r="C50" s="13">
        <f t="shared" si="1"/>
        <v>1.6397831834998457E-2</v>
      </c>
      <c r="D50" s="12">
        <f t="shared" si="2"/>
        <v>0.57338162194206133</v>
      </c>
      <c r="E50" s="12">
        <f>'Raw results'!C50</f>
        <v>1.1000000000000001</v>
      </c>
      <c r="F50" s="9">
        <f>'Raw results'!M50*E50</f>
        <v>5.3334019221687816E-9</v>
      </c>
      <c r="G50" s="5">
        <f>'Raw results'!N50</f>
        <v>2.2630845435328006</v>
      </c>
      <c r="H50" s="4">
        <f t="shared" si="3"/>
        <v>5.2513374466465629E-9</v>
      </c>
    </row>
    <row r="51" spans="1:8">
      <c r="A51" s="6">
        <f>'Raw results'!A51</f>
        <v>7</v>
      </c>
      <c r="B51" s="7">
        <f>'Raw results'!B51</f>
        <v>0.2</v>
      </c>
      <c r="C51" s="13">
        <f t="shared" si="1"/>
        <v>1.6025153838748491E-2</v>
      </c>
      <c r="D51" s="12">
        <f t="shared" si="2"/>
        <v>0.5737542999383114</v>
      </c>
      <c r="E51" s="12">
        <f>'Raw results'!C51</f>
        <v>1.075</v>
      </c>
      <c r="F51" s="9">
        <f>'Raw results'!M51*E51</f>
        <v>4.650757626752999E-9</v>
      </c>
      <c r="G51" s="5">
        <f>'Raw results'!N51</f>
        <v>2.2629891894377239</v>
      </c>
      <c r="H51" s="4">
        <f t="shared" si="3"/>
        <v>4.5780125379859134E-9</v>
      </c>
    </row>
    <row r="52" spans="1:8">
      <c r="A52" s="6">
        <f>'Raw results'!A52</f>
        <v>7</v>
      </c>
      <c r="B52" s="7">
        <f>'Raw results'!B52</f>
        <v>0.2</v>
      </c>
      <c r="C52" s="13">
        <f t="shared" si="1"/>
        <v>1.5652475842498379E-2</v>
      </c>
      <c r="D52" s="12">
        <f t="shared" si="2"/>
        <v>0.57412697793456147</v>
      </c>
      <c r="E52" s="12">
        <f>'Raw results'!C52</f>
        <v>1.0499999999999901</v>
      </c>
      <c r="F52" s="9">
        <f>'Raw results'!M52*E52</f>
        <v>4.0425462559145774E-9</v>
      </c>
      <c r="G52" s="5">
        <f>'Raw results'!N52</f>
        <v>2.2628962859281962</v>
      </c>
      <c r="H52" s="4">
        <f t="shared" si="3"/>
        <v>3.9782749640576484E-9</v>
      </c>
    </row>
    <row r="53" spans="1:8">
      <c r="A53" s="6">
        <f>'Raw results'!A53</f>
        <v>7</v>
      </c>
      <c r="B53" s="7">
        <f>'Raw results'!B53</f>
        <v>0.2</v>
      </c>
      <c r="C53" s="13">
        <f t="shared" si="1"/>
        <v>1.5279797846248562E-2</v>
      </c>
      <c r="D53" s="12">
        <f t="shared" si="2"/>
        <v>0.57449965593081143</v>
      </c>
      <c r="E53" s="12">
        <f>'Raw results'!C53</f>
        <v>1.0249999999999999</v>
      </c>
      <c r="F53" s="9">
        <f>'Raw results'!M53*E53</f>
        <v>3.5021373161868398E-9</v>
      </c>
      <c r="G53" s="5">
        <f>'Raw results'!N53</f>
        <v>2.2628057995312227</v>
      </c>
      <c r="H53" s="4">
        <f t="shared" si="3"/>
        <v>3.445548481688507E-9</v>
      </c>
    </row>
    <row r="54" spans="1:8">
      <c r="A54" s="6">
        <f>'Raw results'!A54</f>
        <v>7</v>
      </c>
      <c r="B54" s="7">
        <f>'Raw results'!B54</f>
        <v>0.2</v>
      </c>
      <c r="C54" s="13">
        <f t="shared" si="1"/>
        <v>1.4907119849998597E-2</v>
      </c>
      <c r="D54" s="12">
        <f t="shared" si="2"/>
        <v>0.57487233392706127</v>
      </c>
      <c r="E54" s="12">
        <f>'Raw results'!C54</f>
        <v>1</v>
      </c>
      <c r="F54" s="9">
        <f>'Raw results'!M54*E54</f>
        <v>3.0233476793162098E-9</v>
      </c>
      <c r="G54" s="5">
        <f>'Raw results'!N54</f>
        <v>2.262717766269573</v>
      </c>
      <c r="H54" s="4">
        <f t="shared" si="3"/>
        <v>2.9737026740774163E-9</v>
      </c>
    </row>
    <row r="55" spans="1:8">
      <c r="A55" s="6">
        <f>'Raw results'!A55</f>
        <v>7</v>
      </c>
      <c r="B55" s="7">
        <f>'Raw results'!B55</f>
        <v>0.2</v>
      </c>
      <c r="C55" s="13">
        <f t="shared" si="1"/>
        <v>1.4534441853748633E-2</v>
      </c>
      <c r="D55" s="12">
        <f t="shared" si="2"/>
        <v>0.57524501192331112</v>
      </c>
      <c r="E55" s="12">
        <f>'Raw results'!C55</f>
        <v>0.97499999999999998</v>
      </c>
      <c r="F55" s="9">
        <f>'Raw results'!M55*E55</f>
        <v>2.600412998972012E-9</v>
      </c>
      <c r="G55" s="5">
        <f>'Raw results'!N55</f>
        <v>2.2626320840041396</v>
      </c>
      <c r="H55" s="4">
        <f t="shared" si="3"/>
        <v>2.5570245457229184E-9</v>
      </c>
    </row>
    <row r="56" spans="1:8">
      <c r="A56" s="6">
        <f>'Raw results'!A56</f>
        <v>7</v>
      </c>
      <c r="B56" s="7">
        <f>'Raw results'!B56</f>
        <v>0.2</v>
      </c>
      <c r="C56" s="13">
        <f t="shared" si="1"/>
        <v>1.4161763857498665E-2</v>
      </c>
      <c r="D56" s="12">
        <f t="shared" si="2"/>
        <v>0.57561768991956119</v>
      </c>
      <c r="E56" s="12">
        <f>'Raw results'!C56</f>
        <v>0.95</v>
      </c>
      <c r="F56" s="9">
        <f>'Raw results'!M56*E56</f>
        <v>2.2279937848170501E-9</v>
      </c>
      <c r="G56" s="5">
        <f>'Raw results'!N56</f>
        <v>2.2625488173104782</v>
      </c>
      <c r="H56" s="4">
        <f t="shared" si="3"/>
        <v>2.1902239015472872E-9</v>
      </c>
    </row>
    <row r="57" spans="1:8">
      <c r="A57" s="6">
        <f>'Raw results'!A57</f>
        <v>7</v>
      </c>
      <c r="B57" s="7">
        <f>'Raw results'!B57</f>
        <v>0.2</v>
      </c>
      <c r="C57" s="13">
        <f t="shared" si="1"/>
        <v>1.3789085861248688E-2</v>
      </c>
      <c r="D57" s="12">
        <f t="shared" si="2"/>
        <v>0.57599036791581115</v>
      </c>
      <c r="E57" s="12">
        <f>'Raw results'!C57</f>
        <v>0.92499999999999905</v>
      </c>
      <c r="F57" s="9">
        <f>'Raw results'!M57*E57</f>
        <v>1.9011506391746948E-9</v>
      </c>
      <c r="G57" s="5">
        <f>'Raw results'!N57</f>
        <v>2.262467967225728</v>
      </c>
      <c r="H57" s="4">
        <f t="shared" si="3"/>
        <v>1.8684087212377276E-9</v>
      </c>
    </row>
    <row r="58" spans="1:8">
      <c r="A58" s="6">
        <f>'Raw results'!A58</f>
        <v>7</v>
      </c>
      <c r="B58" s="7">
        <f>'Raw results'!B58</f>
        <v>0.2</v>
      </c>
      <c r="C58" s="13">
        <f t="shared" si="1"/>
        <v>1.3416407864998724E-2</v>
      </c>
      <c r="D58" s="12">
        <f t="shared" si="2"/>
        <v>0.57636304591206111</v>
      </c>
      <c r="E58" s="12">
        <f>'Raw results'!C58</f>
        <v>0.89999999999999902</v>
      </c>
      <c r="F58" s="9">
        <f>'Raw results'!M58*E58</f>
        <v>1.615299150734278E-9</v>
      </c>
      <c r="G58" s="5">
        <f>'Raw results'!N58</f>
        <v>2.2623894704063785</v>
      </c>
      <c r="H58" s="4">
        <f t="shared" si="3"/>
        <v>1.5870404060820575E-9</v>
      </c>
    </row>
    <row r="59" spans="1:8">
      <c r="A59" s="6">
        <f>'Raw results'!A59</f>
        <v>7</v>
      </c>
      <c r="B59" s="7">
        <f>'Raw results'!B59</f>
        <v>0.2</v>
      </c>
      <c r="C59" s="13">
        <f t="shared" si="1"/>
        <v>1.3043729868748773E-2</v>
      </c>
      <c r="D59" s="12">
        <f t="shared" si="2"/>
        <v>0.57673572390831085</v>
      </c>
      <c r="E59" s="12">
        <f>'Raw results'!C59</f>
        <v>0.875</v>
      </c>
      <c r="F59" s="9">
        <f>'Raw results'!M59*E59</f>
        <v>1.3662169532929267E-9</v>
      </c>
      <c r="G59" s="5">
        <f>'Raw results'!N59</f>
        <v>2.2623132856426578</v>
      </c>
      <c r="H59" s="4">
        <f t="shared" si="3"/>
        <v>1.3419403069702576E-9</v>
      </c>
    </row>
    <row r="60" spans="1:8">
      <c r="A60" s="6">
        <f>'Raw results'!A60</f>
        <v>7</v>
      </c>
      <c r="B60" s="7">
        <f>'Raw results'!B60</f>
        <v>0.2</v>
      </c>
      <c r="C60" s="13">
        <f t="shared" si="1"/>
        <v>1.2671051872498793E-2</v>
      </c>
      <c r="D60" s="12">
        <f t="shared" si="2"/>
        <v>0.57710840190456125</v>
      </c>
      <c r="E60" s="12">
        <f>'Raw results'!C60</f>
        <v>0.84999999999999898</v>
      </c>
      <c r="F60" s="9">
        <f>'Raw results'!M60*E60</f>
        <v>1.1500263974686922E-9</v>
      </c>
      <c r="G60" s="5">
        <f>'Raw results'!N60</f>
        <v>2.262239545219185</v>
      </c>
      <c r="H60" s="4">
        <f t="shared" si="3"/>
        <v>1.1292722930318482E-9</v>
      </c>
    </row>
    <row r="61" spans="1:8">
      <c r="A61" s="6">
        <f>'Raw results'!A61</f>
        <v>7</v>
      </c>
      <c r="B61" s="7">
        <f>'Raw results'!B61</f>
        <v>0.2</v>
      </c>
      <c r="C61" s="13">
        <f t="shared" si="1"/>
        <v>1.2298373876248842E-2</v>
      </c>
      <c r="D61" s="12">
        <f t="shared" si="2"/>
        <v>0.57748107990081099</v>
      </c>
      <c r="E61" s="12">
        <f>'Raw results'!C61</f>
        <v>0.82499999999999996</v>
      </c>
      <c r="F61" s="9">
        <f>'Raw results'!M61*E61</f>
        <v>9.6314262463097659E-10</v>
      </c>
      <c r="G61" s="5">
        <f>'Raw results'!N61</f>
        <v>2.262168030616766</v>
      </c>
      <c r="H61" s="4">
        <f t="shared" si="3"/>
        <v>9.4549153445707703E-10</v>
      </c>
    </row>
    <row r="62" spans="1:8">
      <c r="A62" s="6">
        <f>'Raw results'!A62</f>
        <v>7</v>
      </c>
      <c r="B62" s="7">
        <f>'Raw results'!B62</f>
        <v>0.2</v>
      </c>
      <c r="C62" s="13">
        <f t="shared" si="1"/>
        <v>1.1925695879998864E-2</v>
      </c>
      <c r="D62" s="12">
        <f t="shared" si="2"/>
        <v>0.57785375789706106</v>
      </c>
      <c r="E62" s="12">
        <f>'Raw results'!C62</f>
        <v>0.79999999999999905</v>
      </c>
      <c r="F62" s="9">
        <f>'Raw results'!M62*E62</f>
        <v>8.0230246110904707E-10</v>
      </c>
      <c r="G62" s="5">
        <f>'Raw results'!N62</f>
        <v>2.2620988307891206</v>
      </c>
      <c r="H62" s="4">
        <f t="shared" si="3"/>
        <v>7.8737237268244628E-10</v>
      </c>
    </row>
    <row r="63" spans="1:8">
      <c r="A63" s="6">
        <f>'Raw results'!A63</f>
        <v>7</v>
      </c>
      <c r="B63" s="7">
        <f>'Raw results'!B63</f>
        <v>0.2</v>
      </c>
      <c r="C63" s="13">
        <f t="shared" si="1"/>
        <v>1.1553017883748899E-2</v>
      </c>
      <c r="D63" s="12">
        <f t="shared" si="2"/>
        <v>0.57822643589331091</v>
      </c>
      <c r="E63" s="12">
        <f>'Raw results'!C63</f>
        <v>0.77499999999999902</v>
      </c>
      <c r="F63" s="9">
        <f>'Raw results'!M63*E63</f>
        <v>6.6451935808535093E-10</v>
      </c>
      <c r="G63" s="5">
        <f>'Raw results'!N63</f>
        <v>2.2620320098401661</v>
      </c>
      <c r="H63" s="4">
        <f t="shared" si="3"/>
        <v>6.5196383910471723E-10</v>
      </c>
    </row>
    <row r="64" spans="1:8">
      <c r="A64" s="6">
        <f>'Raw results'!A64</f>
        <v>7</v>
      </c>
      <c r="B64" s="7">
        <f>'Raw results'!B64</f>
        <v>0.2</v>
      </c>
      <c r="C64" s="13">
        <f t="shared" si="1"/>
        <v>1.1180339887498949E-2</v>
      </c>
      <c r="D64" s="12">
        <f t="shared" si="2"/>
        <v>0.57859911388956098</v>
      </c>
      <c r="E64" s="12">
        <f>'Raw results'!C64</f>
        <v>0.75</v>
      </c>
      <c r="F64" s="9">
        <f>'Raw results'!M64*E64</f>
        <v>5.4706168585119597E-10</v>
      </c>
      <c r="G64" s="5">
        <f>'Raw results'!N64</f>
        <v>2.2619674089951687</v>
      </c>
      <c r="H64" s="4">
        <f t="shared" si="3"/>
        <v>5.3656806518776804E-10</v>
      </c>
    </row>
    <row r="65" spans="1:8">
      <c r="D65" s="12"/>
      <c r="E65" s="12"/>
      <c r="H65" s="4"/>
    </row>
    <row r="66" spans="1:8">
      <c r="A66" s="6">
        <f>'Raw results'!A66</f>
        <v>7</v>
      </c>
      <c r="B66" s="7">
        <f>'Raw results'!B66</f>
        <v>0.3</v>
      </c>
      <c r="C66" s="13">
        <f t="shared" si="1"/>
        <v>2.2360679774997897E-2</v>
      </c>
      <c r="D66" s="12">
        <f t="shared" si="2"/>
        <v>0.47909769323666979</v>
      </c>
      <c r="E66" s="12">
        <f>'Raw results'!C66</f>
        <v>1.5</v>
      </c>
      <c r="F66" s="9">
        <f>'Raw results'!M66*E66</f>
        <v>5.929476888988238E-8</v>
      </c>
      <c r="G66" s="5">
        <f>'Raw results'!N66</f>
        <v>2.2547191391535781</v>
      </c>
      <c r="H66" s="4">
        <f t="shared" ref="H66:H96" si="4">$F66*(SIN($D66*PI()*$G66/$J$2))^2</f>
        <v>5.7796904787659234E-8</v>
      </c>
    </row>
    <row r="67" spans="1:8">
      <c r="A67" s="6">
        <f>'Raw results'!A67</f>
        <v>7</v>
      </c>
      <c r="B67" s="7">
        <f>'Raw results'!B67</f>
        <v>0.3</v>
      </c>
      <c r="C67" s="13">
        <f t="shared" ref="C67:C130" si="5">0.25*E67/15/SQRT(2.25-1)</f>
        <v>2.1988001778747934E-2</v>
      </c>
      <c r="D67" s="12">
        <f t="shared" ref="D67:D130" si="6">((B67/2)-(1+C67)*SIN(PI()/A67)+C67)/(SIN(PI()/A67)-1)</f>
        <v>0.4794703712329198</v>
      </c>
      <c r="E67" s="12">
        <f>'Raw results'!C67</f>
        <v>1.4750000000000001</v>
      </c>
      <c r="F67" s="9">
        <f>'Raw results'!M67*E67</f>
        <v>5.4095113188389314E-8</v>
      </c>
      <c r="G67" s="5">
        <f>'Raw results'!N67</f>
        <v>2.2545579020850419</v>
      </c>
      <c r="H67" s="4">
        <f t="shared" si="4"/>
        <v>5.2745469648183579E-8</v>
      </c>
    </row>
    <row r="68" spans="1:8">
      <c r="A68" s="6">
        <f>'Raw results'!A68</f>
        <v>7</v>
      </c>
      <c r="B68" s="7">
        <f>'Raw results'!B68</f>
        <v>0.3</v>
      </c>
      <c r="C68" s="13">
        <f t="shared" si="5"/>
        <v>2.1615323782497965E-2</v>
      </c>
      <c r="D68" s="12">
        <f t="shared" si="6"/>
        <v>0.47984304922916965</v>
      </c>
      <c r="E68" s="12">
        <f>'Raw results'!C68</f>
        <v>1.45</v>
      </c>
      <c r="F68" s="9">
        <f>'Raw results'!M68*E68</f>
        <v>4.9287871265381986E-8</v>
      </c>
      <c r="G68" s="5">
        <f>'Raw results'!N68</f>
        <v>2.2543998943516326</v>
      </c>
      <c r="H68" s="4">
        <f t="shared" si="4"/>
        <v>4.8073472462069974E-8</v>
      </c>
    </row>
    <row r="69" spans="1:8">
      <c r="A69" s="6">
        <f>'Raw results'!A69</f>
        <v>7</v>
      </c>
      <c r="B69" s="7">
        <f>'Raw results'!B69</f>
        <v>0.3</v>
      </c>
      <c r="C69" s="13">
        <f t="shared" si="5"/>
        <v>2.1242645786247853E-2</v>
      </c>
      <c r="D69" s="12">
        <f t="shared" si="6"/>
        <v>0.48021572722541978</v>
      </c>
      <c r="E69" s="12">
        <f>'Raw results'!C69</f>
        <v>1.4249999999999901</v>
      </c>
      <c r="F69" s="9">
        <f>'Raw results'!M69*E69</f>
        <v>4.4850052916717949E-8</v>
      </c>
      <c r="G69" s="5">
        <f>'Raw results'!N69</f>
        <v>2.2542451341361995</v>
      </c>
      <c r="H69" s="4">
        <f t="shared" si="4"/>
        <v>4.3758866534934207E-8</v>
      </c>
    </row>
    <row r="70" spans="1:8">
      <c r="A70" s="6">
        <f>'Raw results'!A70</f>
        <v>7</v>
      </c>
      <c r="B70" s="7">
        <f>'Raw results'!B70</f>
        <v>0.3</v>
      </c>
      <c r="C70" s="13">
        <f t="shared" si="5"/>
        <v>2.0869967789998035E-2</v>
      </c>
      <c r="D70" s="12">
        <f t="shared" si="6"/>
        <v>0.48058840522166951</v>
      </c>
      <c r="E70" s="12">
        <f>'Raw results'!C70</f>
        <v>1.4</v>
      </c>
      <c r="F70" s="9">
        <f>'Raw results'!M70*E70</f>
        <v>4.0757249805735117E-8</v>
      </c>
      <c r="G70" s="5">
        <f>'Raw results'!N70</f>
        <v>2.2540936404799772</v>
      </c>
      <c r="H70" s="4">
        <f t="shared" si="4"/>
        <v>3.9778189820001305E-8</v>
      </c>
    </row>
    <row r="71" spans="1:8">
      <c r="A71" s="6">
        <f>'Raw results'!A71</f>
        <v>7</v>
      </c>
      <c r="B71" s="7">
        <f>'Raw results'!B71</f>
        <v>0.3</v>
      </c>
      <c r="C71" s="13">
        <f t="shared" si="5"/>
        <v>2.0497289793748069E-2</v>
      </c>
      <c r="D71" s="12">
        <f t="shared" si="6"/>
        <v>0.48096108321791953</v>
      </c>
      <c r="E71" s="12">
        <f>'Raw results'!C71</f>
        <v>1.375</v>
      </c>
      <c r="F71" s="9">
        <f>'Raw results'!M71*E71</f>
        <v>3.6987237736651397E-8</v>
      </c>
      <c r="G71" s="5">
        <f>'Raw results'!N71</f>
        <v>2.2539453348623932</v>
      </c>
      <c r="H71" s="4">
        <f t="shared" si="4"/>
        <v>3.6110079170946958E-8</v>
      </c>
    </row>
    <row r="72" spans="1:8">
      <c r="A72" s="6">
        <f>'Raw results'!A72</f>
        <v>7</v>
      </c>
      <c r="B72" s="7">
        <f>'Raw results'!B72</f>
        <v>0.3</v>
      </c>
      <c r="C72" s="13">
        <f t="shared" si="5"/>
        <v>2.012461179749811E-2</v>
      </c>
      <c r="D72" s="12">
        <f t="shared" si="6"/>
        <v>0.48133376121416938</v>
      </c>
      <c r="E72" s="12">
        <f>'Raw results'!C72</f>
        <v>1.35</v>
      </c>
      <c r="F72" s="9">
        <f>'Raw results'!M72*E72</f>
        <v>3.3518758991923054E-8</v>
      </c>
      <c r="G72" s="5">
        <f>'Raw results'!N72</f>
        <v>2.2538001472625928</v>
      </c>
      <c r="H72" s="4">
        <f t="shared" si="4"/>
        <v>3.2734085838213287E-8</v>
      </c>
    </row>
    <row r="73" spans="1:8">
      <c r="A73" s="6">
        <f>'Raw results'!A73</f>
        <v>7</v>
      </c>
      <c r="B73" s="7">
        <f>'Raw results'!B73</f>
        <v>0.3</v>
      </c>
      <c r="C73" s="13">
        <f t="shared" si="5"/>
        <v>1.9751933801247991E-2</v>
      </c>
      <c r="D73" s="12">
        <f t="shared" si="6"/>
        <v>0.48170643921041972</v>
      </c>
      <c r="E73" s="12">
        <f>'Raw results'!C73</f>
        <v>1.32499999999999</v>
      </c>
      <c r="F73" s="9">
        <f>'Raw results'!M73*E73</f>
        <v>3.0331827847182605E-8</v>
      </c>
      <c r="G73" s="5">
        <f>'Raw results'!N73</f>
        <v>2.253658075875844</v>
      </c>
      <c r="H73" s="4">
        <f t="shared" si="4"/>
        <v>2.9630975926411046E-8</v>
      </c>
    </row>
    <row r="74" spans="1:8">
      <c r="A74" s="6">
        <f>'Raw results'!A74</f>
        <v>7</v>
      </c>
      <c r="B74" s="7">
        <f>'Raw results'!B74</f>
        <v>0.3</v>
      </c>
      <c r="C74" s="13">
        <f t="shared" si="5"/>
        <v>1.9379255804998177E-2</v>
      </c>
      <c r="D74" s="12">
        <f t="shared" si="6"/>
        <v>0.48207911720666952</v>
      </c>
      <c r="E74" s="12">
        <f>'Raw results'!C74</f>
        <v>1.3</v>
      </c>
      <c r="F74" s="9">
        <f>'Raw results'!M74*E74</f>
        <v>2.7407375416612231E-8</v>
      </c>
      <c r="G74" s="5">
        <f>'Raw results'!N74</f>
        <v>2.2535191545198976</v>
      </c>
      <c r="H74" s="4">
        <f t="shared" si="4"/>
        <v>2.6782385116788772E-8</v>
      </c>
    </row>
    <row r="75" spans="1:8">
      <c r="A75" s="6">
        <f>'Raw results'!A75</f>
        <v>7</v>
      </c>
      <c r="B75" s="7">
        <f>'Raw results'!B75</f>
        <v>0.3</v>
      </c>
      <c r="C75" s="13">
        <f t="shared" si="5"/>
        <v>1.9006577808748211E-2</v>
      </c>
      <c r="D75" s="12">
        <f t="shared" si="6"/>
        <v>0.48245179520291959</v>
      </c>
      <c r="E75" s="12">
        <f>'Raw results'!C75</f>
        <v>1.2749999999999999</v>
      </c>
      <c r="F75" s="9">
        <f>'Raw results'!M75*E75</f>
        <v>2.4727436727902991E-8</v>
      </c>
      <c r="G75" s="5">
        <f>'Raw results'!N75</f>
        <v>2.2533833015160867</v>
      </c>
      <c r="H75" s="4">
        <f t="shared" si="4"/>
        <v>2.4171002368533182E-8</v>
      </c>
    </row>
    <row r="76" spans="1:8">
      <c r="A76" s="6">
        <f>'Raw results'!A76</f>
        <v>7</v>
      </c>
      <c r="B76" s="7">
        <f>'Raw results'!B76</f>
        <v>0.3</v>
      </c>
      <c r="C76" s="13">
        <f t="shared" si="5"/>
        <v>1.8633899812498245E-2</v>
      </c>
      <c r="D76" s="12">
        <f t="shared" si="6"/>
        <v>0.48282447319916938</v>
      </c>
      <c r="E76" s="12">
        <f>'Raw results'!C76</f>
        <v>1.25</v>
      </c>
      <c r="F76" s="9">
        <f>'Raw results'!M76*E76</f>
        <v>2.2274657702150624E-8</v>
      </c>
      <c r="G76" s="5">
        <f>'Raw results'!N76</f>
        <v>2.2532504993854445</v>
      </c>
      <c r="H76" s="4">
        <f t="shared" si="4"/>
        <v>2.178009077890291E-8</v>
      </c>
    </row>
    <row r="77" spans="1:8">
      <c r="A77" s="6">
        <f>'Raw results'!A77</f>
        <v>7</v>
      </c>
      <c r="B77" s="7">
        <f>'Raw results'!B77</f>
        <v>0.3</v>
      </c>
      <c r="C77" s="13">
        <f t="shared" si="5"/>
        <v>1.8261221816248285E-2</v>
      </c>
      <c r="D77" s="12">
        <f t="shared" si="6"/>
        <v>0.48319715119541945</v>
      </c>
      <c r="E77" s="12">
        <f>'Raw results'!C77</f>
        <v>1.2250000000000001</v>
      </c>
      <c r="F77" s="9">
        <f>'Raw results'!M77*E77</f>
        <v>2.003325222139576E-8</v>
      </c>
      <c r="G77" s="5">
        <f>'Raw results'!N77</f>
        <v>2.2531207644745623</v>
      </c>
      <c r="H77" s="4">
        <f t="shared" si="4"/>
        <v>1.9594424535745642E-8</v>
      </c>
    </row>
    <row r="78" spans="1:8">
      <c r="A78" s="6">
        <f>'Raw results'!A78</f>
        <v>7</v>
      </c>
      <c r="B78" s="7">
        <f>'Raw results'!B78</f>
        <v>0.3</v>
      </c>
      <c r="C78" s="13">
        <f t="shared" si="5"/>
        <v>1.7888543819998316E-2</v>
      </c>
      <c r="D78" s="12">
        <f t="shared" si="6"/>
        <v>0.48356982919166924</v>
      </c>
      <c r="E78" s="12">
        <f>'Raw results'!C78</f>
        <v>1.2</v>
      </c>
      <c r="F78" s="9">
        <f>'Raw results'!M78*E78</f>
        <v>1.7987912132753218E-8</v>
      </c>
      <c r="G78" s="5">
        <f>'Raw results'!N78</f>
        <v>2.2529941437402234</v>
      </c>
      <c r="H78" s="4">
        <f t="shared" si="4"/>
        <v>1.7599224941582387E-8</v>
      </c>
    </row>
    <row r="79" spans="1:8">
      <c r="A79" s="6">
        <f>'Raw results'!A79</f>
        <v>7</v>
      </c>
      <c r="B79" s="7">
        <f>'Raw results'!B79</f>
        <v>0.3</v>
      </c>
      <c r="C79" s="13">
        <f t="shared" si="5"/>
        <v>1.7515865823748353E-2</v>
      </c>
      <c r="D79" s="12">
        <f t="shared" si="6"/>
        <v>0.48394250718791931</v>
      </c>
      <c r="E79" s="12">
        <f>'Raw results'!C79</f>
        <v>1.175</v>
      </c>
      <c r="F79" s="9">
        <f>'Raw results'!M79*E79</f>
        <v>1.6124177702912809E-8</v>
      </c>
      <c r="G79" s="5">
        <f>'Raw results'!N79</f>
        <v>2.2528703393879872</v>
      </c>
      <c r="H79" s="4">
        <f t="shared" si="4"/>
        <v>1.5780522731078571E-8</v>
      </c>
    </row>
    <row r="80" spans="1:8">
      <c r="A80" s="6">
        <f>'Raw results'!A80</f>
        <v>7</v>
      </c>
      <c r="B80" s="7">
        <f>'Raw results'!B80</f>
        <v>0.3</v>
      </c>
      <c r="C80" s="13">
        <f t="shared" si="5"/>
        <v>1.7143187827498237E-2</v>
      </c>
      <c r="D80" s="12">
        <f t="shared" si="6"/>
        <v>0.48431518518416944</v>
      </c>
      <c r="E80" s="12">
        <f>'Raw results'!C80</f>
        <v>1.1499999999999899</v>
      </c>
      <c r="F80" s="9">
        <f>'Raw results'!M80*E80</f>
        <v>1.4428626649268742E-8</v>
      </c>
      <c r="G80" s="5">
        <f>'Raw results'!N80</f>
        <v>2.2527496086236667</v>
      </c>
      <c r="H80" s="4">
        <f t="shared" si="4"/>
        <v>1.4125347511539051E-8</v>
      </c>
    </row>
    <row r="81" spans="1:8">
      <c r="A81" s="6">
        <f>'Raw results'!A81</f>
        <v>7</v>
      </c>
      <c r="B81" s="7">
        <f>'Raw results'!B81</f>
        <v>0.3</v>
      </c>
      <c r="C81" s="13">
        <f t="shared" si="5"/>
        <v>1.677050983124842E-2</v>
      </c>
      <c r="D81" s="12">
        <f t="shared" si="6"/>
        <v>0.48468786318041923</v>
      </c>
      <c r="E81" s="12">
        <f>'Raw results'!C81</f>
        <v>1.125</v>
      </c>
      <c r="F81" s="9">
        <f>'Raw results'!M81*E81</f>
        <v>1.2888499604961601E-8</v>
      </c>
      <c r="G81" s="5">
        <f>'Raw results'!N81</f>
        <v>2.2526318515054538</v>
      </c>
      <c r="H81" s="4">
        <f t="shared" si="4"/>
        <v>1.2621359668515961E-8</v>
      </c>
    </row>
    <row r="82" spans="1:8">
      <c r="A82" s="6">
        <f>'Raw results'!A82</f>
        <v>7</v>
      </c>
      <c r="B82" s="7">
        <f>'Raw results'!B82</f>
        <v>0.3</v>
      </c>
      <c r="C82" s="13">
        <f t="shared" si="5"/>
        <v>1.6397831834998457E-2</v>
      </c>
      <c r="D82" s="12">
        <f t="shared" si="6"/>
        <v>0.4850605411766693</v>
      </c>
      <c r="E82" s="12">
        <f>'Raw results'!C82</f>
        <v>1.1000000000000001</v>
      </c>
      <c r="F82" s="9">
        <f>'Raw results'!M82*E82</f>
        <v>1.1491820135695625E-8</v>
      </c>
      <c r="G82" s="5">
        <f>'Raw results'!N82</f>
        <v>2.2525170023947045</v>
      </c>
      <c r="H82" s="4">
        <f t="shared" si="4"/>
        <v>1.1256970435334115E-8</v>
      </c>
    </row>
    <row r="83" spans="1:8">
      <c r="A83" s="6">
        <f>'Raw results'!A83</f>
        <v>7</v>
      </c>
      <c r="B83" s="7">
        <f>'Raw results'!B83</f>
        <v>0.3</v>
      </c>
      <c r="C83" s="13">
        <f t="shared" si="5"/>
        <v>1.6025153838748491E-2</v>
      </c>
      <c r="D83" s="12">
        <f t="shared" si="6"/>
        <v>0.48543321917291932</v>
      </c>
      <c r="E83" s="12">
        <f>'Raw results'!C83</f>
        <v>1.075</v>
      </c>
      <c r="F83" s="9">
        <f>'Raw results'!M83*E83</f>
        <v>1.0227341310315231E-8</v>
      </c>
      <c r="G83" s="5">
        <f>'Raw results'!N83</f>
        <v>2.2524050256503263</v>
      </c>
      <c r="H83" s="4">
        <f t="shared" si="4"/>
        <v>1.0021290770628918E-8</v>
      </c>
    </row>
    <row r="84" spans="1:8">
      <c r="A84" s="6">
        <f>'Raw results'!A84</f>
        <v>7</v>
      </c>
      <c r="B84" s="7">
        <f>'Raw results'!B84</f>
        <v>0.3</v>
      </c>
      <c r="C84" s="13">
        <f t="shared" si="5"/>
        <v>1.5652475842498379E-2</v>
      </c>
      <c r="D84" s="12">
        <f t="shared" si="6"/>
        <v>0.48580589716916917</v>
      </c>
      <c r="E84" s="12">
        <f>'Raw results'!C84</f>
        <v>1.0499999999999901</v>
      </c>
      <c r="F84" s="9">
        <f>'Raw results'!M84*E84</f>
        <v>9.0845530970414775E-9</v>
      </c>
      <c r="G84" s="5">
        <f>'Raw results'!N84</f>
        <v>2.2522960211719552</v>
      </c>
      <c r="H84" s="4">
        <f t="shared" si="4"/>
        <v>8.9041399455811058E-9</v>
      </c>
    </row>
    <row r="85" spans="1:8">
      <c r="A85" s="6">
        <f>'Raw results'!A85</f>
        <v>7</v>
      </c>
      <c r="B85" s="7">
        <f>'Raw results'!B85</f>
        <v>0.3</v>
      </c>
      <c r="C85" s="13">
        <f t="shared" si="5"/>
        <v>1.5279797846248562E-2</v>
      </c>
      <c r="D85" s="12">
        <f t="shared" si="6"/>
        <v>0.48617857516541918</v>
      </c>
      <c r="E85" s="12">
        <f>'Raw results'!C85</f>
        <v>1.0249999999999999</v>
      </c>
      <c r="F85" s="9">
        <f>'Raw results'!M85*E85</f>
        <v>8.0535540638234154E-9</v>
      </c>
      <c r="G85" s="5">
        <f>'Raw results'!N85</f>
        <v>2.2521898457899616</v>
      </c>
      <c r="H85" s="4">
        <f t="shared" si="4"/>
        <v>7.8959202948913469E-9</v>
      </c>
    </row>
    <row r="86" spans="1:8">
      <c r="A86" s="6">
        <f>'Raw results'!A86</f>
        <v>7</v>
      </c>
      <c r="B86" s="7">
        <f>'Raw results'!B86</f>
        <v>0.3</v>
      </c>
      <c r="C86" s="13">
        <f t="shared" si="5"/>
        <v>1.4907119849998597E-2</v>
      </c>
      <c r="D86" s="12">
        <f t="shared" si="6"/>
        <v>0.48655125316166903</v>
      </c>
      <c r="E86" s="12">
        <f>'Raw results'!C86</f>
        <v>1</v>
      </c>
      <c r="F86" s="9">
        <f>'Raw results'!M86*E86</f>
        <v>7.1251232103290048E-9</v>
      </c>
      <c r="G86" s="5">
        <f>'Raw results'!N86</f>
        <v>2.2520865137640884</v>
      </c>
      <c r="H86" s="4">
        <f t="shared" si="4"/>
        <v>6.9876894074979064E-9</v>
      </c>
    </row>
    <row r="87" spans="1:8">
      <c r="A87" s="6">
        <f>'Raw results'!A87</f>
        <v>7</v>
      </c>
      <c r="B87" s="7">
        <f>'Raw results'!B87</f>
        <v>0.3</v>
      </c>
      <c r="C87" s="13">
        <f t="shared" si="5"/>
        <v>1.4534441853748633E-2</v>
      </c>
      <c r="D87" s="12">
        <f t="shared" si="6"/>
        <v>0.48692393115791888</v>
      </c>
      <c r="E87" s="12">
        <f>'Raw results'!C87</f>
        <v>0.97499999999999998</v>
      </c>
      <c r="F87" s="9">
        <f>'Raw results'!M87*E87</f>
        <v>6.2906312626199685E-9</v>
      </c>
      <c r="G87" s="5">
        <f>'Raw results'!N87</f>
        <v>2.2519860560016607</v>
      </c>
      <c r="H87" s="4">
        <f t="shared" si="4"/>
        <v>6.1710739109431362E-9</v>
      </c>
    </row>
    <row r="88" spans="1:8">
      <c r="A88" s="6">
        <f>'Raw results'!A88</f>
        <v>7</v>
      </c>
      <c r="B88" s="7">
        <f>'Raw results'!B88</f>
        <v>0.3</v>
      </c>
      <c r="C88" s="13">
        <f t="shared" si="5"/>
        <v>1.4161763857498665E-2</v>
      </c>
      <c r="D88" s="12">
        <f t="shared" si="6"/>
        <v>0.48729660915416889</v>
      </c>
      <c r="E88" s="12">
        <f>'Raw results'!C88</f>
        <v>0.95</v>
      </c>
      <c r="F88" s="9">
        <f>'Raw results'!M88*E88</f>
        <v>5.5420267043213325E-9</v>
      </c>
      <c r="G88" s="5">
        <f>'Raw results'!N88</f>
        <v>2.251888416930405</v>
      </c>
      <c r="H88" s="4">
        <f t="shared" si="4"/>
        <v>5.4382566244998559E-9</v>
      </c>
    </row>
    <row r="89" spans="1:8">
      <c r="A89" s="6">
        <f>'Raw results'!A89</f>
        <v>7</v>
      </c>
      <c r="B89" s="7">
        <f>'Raw results'!B89</f>
        <v>0.3</v>
      </c>
      <c r="C89" s="13">
        <f t="shared" si="5"/>
        <v>1.3789085861248688E-2</v>
      </c>
      <c r="D89" s="12">
        <f t="shared" si="6"/>
        <v>0.48766928715041902</v>
      </c>
      <c r="E89" s="12">
        <f>'Raw results'!C89</f>
        <v>0.92499999999999905</v>
      </c>
      <c r="F89" s="9">
        <f>'Raw results'!M89*E89</f>
        <v>4.8718099645482908E-9</v>
      </c>
      <c r="G89" s="5">
        <f>'Raw results'!N89</f>
        <v>2.2517935599985135</v>
      </c>
      <c r="H89" s="4">
        <f t="shared" si="4"/>
        <v>4.7819523042321198E-9</v>
      </c>
    </row>
    <row r="90" spans="1:8">
      <c r="A90" s="6">
        <f>'Raw results'!A90</f>
        <v>7</v>
      </c>
      <c r="B90" s="7">
        <f>'Raw results'!B90</f>
        <v>0.3</v>
      </c>
      <c r="C90" s="13">
        <f t="shared" si="5"/>
        <v>1.3416407864998724E-2</v>
      </c>
      <c r="D90" s="12">
        <f t="shared" si="6"/>
        <v>0.48804196514666903</v>
      </c>
      <c r="E90" s="12">
        <f>'Raw results'!C90</f>
        <v>0.89999999999999902</v>
      </c>
      <c r="F90" s="9">
        <f>'Raw results'!M90*E90</f>
        <v>4.273007714067785E-9</v>
      </c>
      <c r="G90" s="5">
        <f>'Raw results'!N90</f>
        <v>2.2517015018224487</v>
      </c>
      <c r="H90" s="4">
        <f t="shared" si="4"/>
        <v>4.1953833003916777E-9</v>
      </c>
    </row>
    <row r="91" spans="1:8">
      <c r="A91" s="6">
        <f>'Raw results'!A91</f>
        <v>7</v>
      </c>
      <c r="B91" s="7">
        <f>'Raw results'!B91</f>
        <v>0.3</v>
      </c>
      <c r="C91" s="13">
        <f t="shared" si="5"/>
        <v>1.3043729868748773E-2</v>
      </c>
      <c r="D91" s="12">
        <f t="shared" si="6"/>
        <v>0.48841464314291877</v>
      </c>
      <c r="E91" s="12">
        <f>'Raw results'!C91</f>
        <v>0.875</v>
      </c>
      <c r="F91" s="9">
        <f>'Raw results'!M91*E91</f>
        <v>3.739145661102355E-9</v>
      </c>
      <c r="G91" s="5">
        <f>'Raw results'!N91</f>
        <v>2.2516122480134122</v>
      </c>
      <c r="H91" s="4">
        <f t="shared" si="4"/>
        <v>3.6722536102089108E-9</v>
      </c>
    </row>
    <row r="92" spans="1:8">
      <c r="A92" s="6">
        <f>'Raw results'!A92</f>
        <v>7</v>
      </c>
      <c r="B92" s="7">
        <f>'Raw results'!B92</f>
        <v>0.3</v>
      </c>
      <c r="C92" s="13">
        <f t="shared" si="5"/>
        <v>1.2671051872498793E-2</v>
      </c>
      <c r="D92" s="12">
        <f t="shared" si="6"/>
        <v>0.4887873211391689</v>
      </c>
      <c r="E92" s="12">
        <f>'Raw results'!C92</f>
        <v>0.84999999999999898</v>
      </c>
      <c r="F92" s="9">
        <f>'Raw results'!M92*E92</f>
        <v>3.2642097111321125E-9</v>
      </c>
      <c r="G92" s="5">
        <f>'Raw results'!N92</f>
        <v>2.2515257074210226</v>
      </c>
      <c r="H92" s="4">
        <f t="shared" si="4"/>
        <v>3.2067114736760131E-9</v>
      </c>
    </row>
    <row r="93" spans="1:8">
      <c r="A93" s="6">
        <f>'Raw results'!A93</f>
        <v>7</v>
      </c>
      <c r="B93" s="7">
        <f>'Raw results'!B93</f>
        <v>0.3</v>
      </c>
      <c r="C93" s="13">
        <f t="shared" si="5"/>
        <v>1.2298373876248842E-2</v>
      </c>
      <c r="D93" s="12">
        <f t="shared" si="6"/>
        <v>0.48915999913541874</v>
      </c>
      <c r="E93" s="12">
        <f>'Raw results'!C93</f>
        <v>0.82499999999999996</v>
      </c>
      <c r="F93" s="9">
        <f>'Raw results'!M93*E93</f>
        <v>2.8426455211124514E-9</v>
      </c>
      <c r="G93" s="5">
        <f>'Raw results'!N93</f>
        <v>2.2514418586951193</v>
      </c>
      <c r="H93" s="4">
        <f t="shared" si="4"/>
        <v>2.7933497790578573E-9</v>
      </c>
    </row>
    <row r="94" spans="1:8">
      <c r="A94" s="6">
        <f>'Raw results'!A94</f>
        <v>7</v>
      </c>
      <c r="B94" s="7">
        <f>'Raw results'!B94</f>
        <v>0.3</v>
      </c>
      <c r="C94" s="13">
        <f t="shared" si="5"/>
        <v>1.1925695879998864E-2</v>
      </c>
      <c r="D94" s="12">
        <f t="shared" si="6"/>
        <v>0.48953267713166876</v>
      </c>
      <c r="E94" s="12">
        <f>'Raw results'!C94</f>
        <v>0.79999999999999905</v>
      </c>
      <c r="F94" s="9">
        <f>'Raw results'!M94*E94</f>
        <v>2.4693204822602292E-9</v>
      </c>
      <c r="G94" s="5">
        <f>'Raw results'!N94</f>
        <v>2.2513607767450607</v>
      </c>
      <c r="H94" s="4">
        <f t="shared" si="4"/>
        <v>2.4271693918958475E-9</v>
      </c>
    </row>
    <row r="95" spans="1:8">
      <c r="A95" s="6">
        <f>'Raw results'!A95</f>
        <v>7</v>
      </c>
      <c r="B95" s="7">
        <f>'Raw results'!B95</f>
        <v>0.3</v>
      </c>
      <c r="C95" s="13">
        <f t="shared" si="5"/>
        <v>1.1553017883748899E-2</v>
      </c>
      <c r="D95" s="12">
        <f t="shared" si="6"/>
        <v>0.48990535512791861</v>
      </c>
      <c r="E95" s="12">
        <f>'Raw results'!C95</f>
        <v>0.77499999999999902</v>
      </c>
      <c r="F95" s="9">
        <f>'Raw results'!M95*E95</f>
        <v>2.1394979482748028E-9</v>
      </c>
      <c r="G95" s="5">
        <f>'Raw results'!N95</f>
        <v>2.2512824450861437</v>
      </c>
      <c r="H95" s="4">
        <f t="shared" si="4"/>
        <v>2.1035543775452558E-9</v>
      </c>
    </row>
    <row r="96" spans="1:8">
      <c r="A96" s="6">
        <f>'Raw results'!A96</f>
        <v>7</v>
      </c>
      <c r="B96" s="7">
        <f>'Raw results'!B96</f>
        <v>0.3</v>
      </c>
      <c r="C96" s="13">
        <f t="shared" si="5"/>
        <v>1.1180339887498949E-2</v>
      </c>
      <c r="D96" s="12">
        <f t="shared" si="6"/>
        <v>0.49027803312416884</v>
      </c>
      <c r="E96" s="12">
        <f>'Raw results'!C96</f>
        <v>0.75</v>
      </c>
      <c r="F96" s="9">
        <f>'Raw results'!M96*E96</f>
        <v>1.8488143512655461E-9</v>
      </c>
      <c r="G96" s="5">
        <f>'Raw results'!N96</f>
        <v>2.2512067296916727</v>
      </c>
      <c r="H96" s="4">
        <f t="shared" si="4"/>
        <v>1.818250128351546E-9</v>
      </c>
    </row>
    <row r="97" spans="1:8">
      <c r="D97" s="12"/>
      <c r="E97" s="12"/>
      <c r="H97" s="4"/>
    </row>
    <row r="98" spans="1:8">
      <c r="A98" s="6">
        <f>'Raw results'!A98</f>
        <v>9</v>
      </c>
      <c r="B98" s="7">
        <f>'Raw results'!B98</f>
        <v>0.1</v>
      </c>
      <c r="C98" s="13">
        <f t="shared" si="5"/>
        <v>2.2360679774997897E-2</v>
      </c>
      <c r="D98" s="12">
        <f t="shared" si="6"/>
        <v>0.42145251657670257</v>
      </c>
      <c r="E98" s="12">
        <f>'Raw results'!C98</f>
        <v>1.5</v>
      </c>
      <c r="F98" s="9">
        <f>'Raw results'!M98*E98</f>
        <v>2.9995785419784295E-8</v>
      </c>
      <c r="G98" s="5">
        <f>'Raw results'!N98</f>
        <v>2.3041774597831548</v>
      </c>
      <c r="H98" s="4">
        <f t="shared" ref="H98:H128" si="7">$F98*(SIN($D98*PI()*$G98/$J$2))^2</f>
        <v>2.7339176268094197E-8</v>
      </c>
    </row>
    <row r="99" spans="1:8">
      <c r="A99" s="6">
        <f>'Raw results'!A99</f>
        <v>9</v>
      </c>
      <c r="B99" s="7">
        <f>'Raw results'!B99</f>
        <v>0.1</v>
      </c>
      <c r="C99" s="13">
        <f t="shared" si="5"/>
        <v>2.1988001778747934E-2</v>
      </c>
      <c r="D99" s="12">
        <f t="shared" si="6"/>
        <v>0.42182519457295248</v>
      </c>
      <c r="E99" s="12">
        <f>'Raw results'!C99</f>
        <v>1.4750000000000001</v>
      </c>
      <c r="F99" s="9">
        <f>'Raw results'!M99*E99</f>
        <v>2.7113126167499233E-8</v>
      </c>
      <c r="G99" s="5">
        <f>'Raw results'!N99</f>
        <v>2.3039520797215376</v>
      </c>
      <c r="H99" s="4">
        <f t="shared" si="7"/>
        <v>2.4727170279171195E-8</v>
      </c>
    </row>
    <row r="100" spans="1:8">
      <c r="A100" s="6">
        <f>'Raw results'!A100</f>
        <v>9</v>
      </c>
      <c r="B100" s="7">
        <f>'Raw results'!B100</f>
        <v>0.1</v>
      </c>
      <c r="C100" s="13">
        <f t="shared" si="5"/>
        <v>2.1615323782497965E-2</v>
      </c>
      <c r="D100" s="12">
        <f t="shared" si="6"/>
        <v>0.42219787256920244</v>
      </c>
      <c r="E100" s="12">
        <f>'Raw results'!C100</f>
        <v>1.45</v>
      </c>
      <c r="F100" s="9">
        <f>'Raw results'!M100*E100</f>
        <v>2.4453781065534726E-8</v>
      </c>
      <c r="G100" s="5">
        <f>'Raw results'!N100</f>
        <v>2.3037351386022151</v>
      </c>
      <c r="H100" s="4">
        <f t="shared" si="7"/>
        <v>2.2315710890444186E-8</v>
      </c>
    </row>
    <row r="101" spans="1:8">
      <c r="A101" s="6">
        <f>'Raw results'!A101</f>
        <v>9</v>
      </c>
      <c r="B101" s="7">
        <f>'Raw results'!B101</f>
        <v>0.1</v>
      </c>
      <c r="C101" s="13">
        <f t="shared" si="5"/>
        <v>2.1242645786247853E-2</v>
      </c>
      <c r="D101" s="12">
        <f t="shared" si="6"/>
        <v>0.42257055056545256</v>
      </c>
      <c r="E101" s="12">
        <f>'Raw results'!C101</f>
        <v>1.4249999999999901</v>
      </c>
      <c r="F101" s="9">
        <f>'Raw results'!M101*E101</f>
        <v>2.2012047524971999E-8</v>
      </c>
      <c r="G101" s="5">
        <f>'Raw results'!N101</f>
        <v>2.3035227636115221</v>
      </c>
      <c r="H101" s="4">
        <f t="shared" si="7"/>
        <v>2.0099936878688902E-8</v>
      </c>
    </row>
    <row r="102" spans="1:8">
      <c r="A102" s="6">
        <f>'Raw results'!A102</f>
        <v>9</v>
      </c>
      <c r="B102" s="7">
        <f>'Raw results'!B102</f>
        <v>0.1</v>
      </c>
      <c r="C102" s="13">
        <f t="shared" si="5"/>
        <v>2.0869967789998035E-2</v>
      </c>
      <c r="D102" s="12">
        <f t="shared" si="6"/>
        <v>0.4229432285617023</v>
      </c>
      <c r="E102" s="12">
        <f>'Raw results'!C102</f>
        <v>1.4</v>
      </c>
      <c r="F102" s="9">
        <f>'Raw results'!M102*E102</f>
        <v>1.9809645950317719E-8</v>
      </c>
      <c r="G102" s="5">
        <f>'Raw results'!N102</f>
        <v>2.303320041365303</v>
      </c>
      <c r="H102" s="4">
        <f t="shared" si="7"/>
        <v>1.8100097718085248E-8</v>
      </c>
    </row>
    <row r="103" spans="1:8">
      <c r="A103" s="6">
        <f>'Raw results'!A103</f>
        <v>9</v>
      </c>
      <c r="B103" s="7">
        <f>'Raw results'!B103</f>
        <v>0.1</v>
      </c>
      <c r="C103" s="13">
        <f t="shared" si="5"/>
        <v>2.0497289793748069E-2</v>
      </c>
      <c r="D103" s="12">
        <f t="shared" si="6"/>
        <v>0.42331590655795243</v>
      </c>
      <c r="E103" s="12">
        <f>'Raw results'!C103</f>
        <v>1.375</v>
      </c>
      <c r="F103" s="9">
        <f>'Raw results'!M103*E103</f>
        <v>1.7750257188863581E-8</v>
      </c>
      <c r="G103" s="5">
        <f>'Raw results'!N103</f>
        <v>2.3031164073603447</v>
      </c>
      <c r="H103" s="4">
        <f t="shared" si="7"/>
        <v>1.6228472903781365E-8</v>
      </c>
    </row>
    <row r="104" spans="1:8">
      <c r="A104" s="6">
        <f>'Raw results'!A104</f>
        <v>9</v>
      </c>
      <c r="B104" s="7">
        <f>'Raw results'!B104</f>
        <v>0.1</v>
      </c>
      <c r="C104" s="13">
        <f t="shared" si="5"/>
        <v>2.012461179749811E-2</v>
      </c>
      <c r="D104" s="12">
        <f t="shared" si="6"/>
        <v>0.42368858455420233</v>
      </c>
      <c r="E104" s="12">
        <f>'Raw results'!C104</f>
        <v>1.35</v>
      </c>
      <c r="F104" s="9">
        <f>'Raw results'!M104*E104</f>
        <v>1.5887928338090147E-8</v>
      </c>
      <c r="G104" s="5">
        <f>'Raw results'!N104</f>
        <v>2.3029180067115078</v>
      </c>
      <c r="H104" s="4">
        <f t="shared" si="7"/>
        <v>1.4534792096305327E-8</v>
      </c>
    </row>
    <row r="105" spans="1:8">
      <c r="A105" s="6">
        <f>'Raw results'!A105</f>
        <v>9</v>
      </c>
      <c r="B105" s="7">
        <f>'Raw results'!B105</f>
        <v>0.1</v>
      </c>
      <c r="C105" s="13">
        <f t="shared" si="5"/>
        <v>1.9751933801247991E-2</v>
      </c>
      <c r="D105" s="12">
        <f t="shared" si="6"/>
        <v>0.42406126255045234</v>
      </c>
      <c r="E105" s="12">
        <f>'Raw results'!C105</f>
        <v>1.32499999999999</v>
      </c>
      <c r="F105" s="9">
        <f>'Raw results'!M105*E105</f>
        <v>1.4189833455453272E-8</v>
      </c>
      <c r="G105" s="5">
        <f>'Raw results'!N105</f>
        <v>2.3027244637094872</v>
      </c>
      <c r="H105" s="4">
        <f t="shared" si="7"/>
        <v>1.2989340017757232E-8</v>
      </c>
    </row>
    <row r="106" spans="1:8">
      <c r="A106" s="6">
        <f>'Raw results'!A106</f>
        <v>9</v>
      </c>
      <c r="B106" s="7">
        <f>'Raw results'!B106</f>
        <v>0.1</v>
      </c>
      <c r="C106" s="13">
        <f t="shared" si="5"/>
        <v>1.9379255804998177E-2</v>
      </c>
      <c r="D106" s="12">
        <f t="shared" si="6"/>
        <v>0.42443394054670225</v>
      </c>
      <c r="E106" s="12">
        <f>'Raw results'!C106</f>
        <v>1.3</v>
      </c>
      <c r="F106" s="9">
        <f>'Raw results'!M106*E106</f>
        <v>1.3020937698752879E-8</v>
      </c>
      <c r="G106" s="5">
        <f>'Raw results'!N106</f>
        <v>2.3025600496345713</v>
      </c>
      <c r="H106" s="4">
        <f t="shared" si="7"/>
        <v>1.192678821251291E-8</v>
      </c>
    </row>
    <row r="107" spans="1:8">
      <c r="A107" s="6">
        <f>'Raw results'!A107</f>
        <v>9</v>
      </c>
      <c r="B107" s="7">
        <f>'Raw results'!B107</f>
        <v>0.1</v>
      </c>
      <c r="C107" s="13">
        <f t="shared" si="5"/>
        <v>1.9006577808748211E-2</v>
      </c>
      <c r="D107" s="12">
        <f t="shared" si="6"/>
        <v>0.42480661854295232</v>
      </c>
      <c r="E107" s="12">
        <f>'Raw results'!C107</f>
        <v>1.2749999999999999</v>
      </c>
      <c r="F107" s="9">
        <f>'Raw results'!M107*E107</f>
        <v>1.1260746124744394E-8</v>
      </c>
      <c r="G107" s="5">
        <f>'Raw results'!N107</f>
        <v>2.3023520155883856</v>
      </c>
      <c r="H107" s="4">
        <f t="shared" si="7"/>
        <v>1.032077904051764E-8</v>
      </c>
    </row>
    <row r="108" spans="1:8">
      <c r="A108" s="6">
        <f>'Raw results'!A108</f>
        <v>9</v>
      </c>
      <c r="B108" s="7">
        <f>'Raw results'!B108</f>
        <v>0.1</v>
      </c>
      <c r="C108" s="13">
        <f t="shared" si="5"/>
        <v>1.8633899812498245E-2</v>
      </c>
      <c r="D108" s="12">
        <f t="shared" si="6"/>
        <v>0.42517929653920217</v>
      </c>
      <c r="E108" s="12">
        <f>'Raw results'!C108</f>
        <v>1.25</v>
      </c>
      <c r="F108" s="9">
        <f>'Raw results'!M108*E108</f>
        <v>9.9908258001442494E-9</v>
      </c>
      <c r="G108" s="5">
        <f>'Raw results'!N108</f>
        <v>2.3021718670534836</v>
      </c>
      <c r="H108" s="4">
        <f t="shared" si="7"/>
        <v>9.162496041708333E-9</v>
      </c>
    </row>
    <row r="109" spans="1:8">
      <c r="A109" s="6">
        <f>'Raw results'!A109</f>
        <v>9</v>
      </c>
      <c r="B109" s="7">
        <f>'Raw results'!B109</f>
        <v>0.1</v>
      </c>
      <c r="C109" s="13">
        <f t="shared" si="5"/>
        <v>1.8261221816248285E-2</v>
      </c>
      <c r="D109" s="12">
        <f t="shared" si="6"/>
        <v>0.42555197453545213</v>
      </c>
      <c r="E109" s="12">
        <f>'Raw results'!C109</f>
        <v>1.2250000000000001</v>
      </c>
      <c r="F109" s="9">
        <f>'Raw results'!M109*E109</f>
        <v>8.8441658748501901E-9</v>
      </c>
      <c r="G109" s="5">
        <f>'Raw results'!N109</f>
        <v>2.3019961036136922</v>
      </c>
      <c r="H109" s="4">
        <f t="shared" si="7"/>
        <v>8.1158870583765347E-9</v>
      </c>
    </row>
    <row r="110" spans="1:8">
      <c r="A110" s="6">
        <f>'Raw results'!A110</f>
        <v>9</v>
      </c>
      <c r="B110" s="7">
        <f>'Raw results'!B110</f>
        <v>0.1</v>
      </c>
      <c r="C110" s="13">
        <f t="shared" si="5"/>
        <v>1.7888543819998316E-2</v>
      </c>
      <c r="D110" s="12">
        <f t="shared" si="6"/>
        <v>0.42592465253170214</v>
      </c>
      <c r="E110" s="12">
        <f>'Raw results'!C110</f>
        <v>1.2</v>
      </c>
      <c r="F110" s="9">
        <f>'Raw results'!M110*E110</f>
        <v>7.8115545360113156E-9</v>
      </c>
      <c r="G110" s="5">
        <f>'Raw results'!N110</f>
        <v>2.3018228703799632</v>
      </c>
      <c r="H110" s="4">
        <f t="shared" si="7"/>
        <v>7.1726991684423019E-9</v>
      </c>
    </row>
    <row r="111" spans="1:8">
      <c r="A111" s="6">
        <f>'Raw results'!A111</f>
        <v>9</v>
      </c>
      <c r="B111" s="7">
        <f>'Raw results'!B111</f>
        <v>0.1</v>
      </c>
      <c r="C111" s="13">
        <f t="shared" si="5"/>
        <v>1.7515865823748353E-2</v>
      </c>
      <c r="D111" s="12">
        <f t="shared" si="6"/>
        <v>0.4262973305279521</v>
      </c>
      <c r="E111" s="12">
        <f>'Raw results'!C111</f>
        <v>1.175</v>
      </c>
      <c r="F111" s="9">
        <f>'Raw results'!M111*E111</f>
        <v>6.8785922800124707E-9</v>
      </c>
      <c r="G111" s="5">
        <f>'Raw results'!N111</f>
        <v>2.3016574637412908</v>
      </c>
      <c r="H111" s="4">
        <f t="shared" si="7"/>
        <v>6.3199091691283222E-9</v>
      </c>
    </row>
    <row r="112" spans="1:8">
      <c r="A112" s="6">
        <f>'Raw results'!A112</f>
        <v>9</v>
      </c>
      <c r="B112" s="7">
        <f>'Raw results'!B112</f>
        <v>0.1</v>
      </c>
      <c r="C112" s="13">
        <f t="shared" si="5"/>
        <v>1.7143187827498237E-2</v>
      </c>
      <c r="D112" s="12">
        <f t="shared" si="6"/>
        <v>0.42667000852420212</v>
      </c>
      <c r="E112" s="12">
        <f>'Raw results'!C112</f>
        <v>1.1499999999999899</v>
      </c>
      <c r="F112" s="9">
        <f>'Raw results'!M112*E112</f>
        <v>6.0419436491644821E-9</v>
      </c>
      <c r="G112" s="5">
        <f>'Raw results'!N112</f>
        <v>2.3014943802195655</v>
      </c>
      <c r="H112" s="4">
        <f t="shared" si="7"/>
        <v>5.554607190699759E-9</v>
      </c>
    </row>
    <row r="113" spans="1:8">
      <c r="A113" s="6">
        <f>'Raw results'!A113</f>
        <v>9</v>
      </c>
      <c r="B113" s="7">
        <f>'Raw results'!B113</f>
        <v>0.1</v>
      </c>
      <c r="C113" s="13">
        <f t="shared" si="5"/>
        <v>1.677050983124842E-2</v>
      </c>
      <c r="D113" s="12">
        <f t="shared" si="6"/>
        <v>0.42704268652045213</v>
      </c>
      <c r="E113" s="12">
        <f>'Raw results'!C113</f>
        <v>1.125</v>
      </c>
      <c r="F113" s="9">
        <f>'Raw results'!M113*E113</f>
        <v>5.2935600134325095E-9</v>
      </c>
      <c r="G113" s="5">
        <f>'Raw results'!N113</f>
        <v>2.301335474777737</v>
      </c>
      <c r="H113" s="4">
        <f t="shared" si="7"/>
        <v>4.8695574128860771E-9</v>
      </c>
    </row>
    <row r="114" spans="1:8">
      <c r="A114" s="6">
        <f>'Raw results'!A114</f>
        <v>9</v>
      </c>
      <c r="B114" s="7">
        <f>'Raw results'!B114</f>
        <v>0.1</v>
      </c>
      <c r="C114" s="13">
        <f t="shared" si="5"/>
        <v>1.6397831834998457E-2</v>
      </c>
      <c r="D114" s="12">
        <f t="shared" si="6"/>
        <v>0.42741536451670198</v>
      </c>
      <c r="E114" s="12">
        <f>'Raw results'!C114</f>
        <v>1.1000000000000001</v>
      </c>
      <c r="F114" s="9">
        <f>'Raw results'!M114*E114</f>
        <v>4.6224747081445741E-9</v>
      </c>
      <c r="G114" s="5">
        <f>'Raw results'!N114</f>
        <v>2.3011806870656764</v>
      </c>
      <c r="H114" s="4">
        <f t="shared" si="7"/>
        <v>4.2548152123791554E-9</v>
      </c>
    </row>
    <row r="115" spans="1:8">
      <c r="A115" s="6">
        <f>'Raw results'!A115</f>
        <v>9</v>
      </c>
      <c r="B115" s="7">
        <f>'Raw results'!B115</f>
        <v>0.1</v>
      </c>
      <c r="C115" s="13">
        <f t="shared" si="5"/>
        <v>1.6025153838748491E-2</v>
      </c>
      <c r="D115" s="12">
        <f t="shared" si="6"/>
        <v>0.42778804251295205</v>
      </c>
      <c r="E115" s="12">
        <f>'Raw results'!C115</f>
        <v>1.075</v>
      </c>
      <c r="F115" s="9">
        <f>'Raw results'!M115*E115</f>
        <v>4.0243874558717949E-9</v>
      </c>
      <c r="G115" s="5">
        <f>'Raw results'!N115</f>
        <v>2.3010298455977862</v>
      </c>
      <c r="H115" s="4">
        <f t="shared" si="7"/>
        <v>3.706550915563491E-9</v>
      </c>
    </row>
    <row r="116" spans="1:8">
      <c r="A116" s="6">
        <f>'Raw results'!A116</f>
        <v>9</v>
      </c>
      <c r="B116" s="7">
        <f>'Raw results'!B116</f>
        <v>0.1</v>
      </c>
      <c r="C116" s="13">
        <f t="shared" si="5"/>
        <v>1.5652475842498379E-2</v>
      </c>
      <c r="D116" s="12">
        <f t="shared" si="6"/>
        <v>0.42816072050920201</v>
      </c>
      <c r="E116" s="12">
        <f>'Raw results'!C116</f>
        <v>1.0499999999999901</v>
      </c>
      <c r="F116" s="9">
        <f>'Raw results'!M116*E116</f>
        <v>3.4925344759379851E-9</v>
      </c>
      <c r="G116" s="5">
        <f>'Raw results'!N116</f>
        <v>2.3008831155077885</v>
      </c>
      <c r="H116" s="4">
        <f t="shared" si="7"/>
        <v>3.2186551065801629E-9</v>
      </c>
    </row>
    <row r="117" spans="1:8">
      <c r="A117" s="6">
        <f>'Raw results'!A117</f>
        <v>9</v>
      </c>
      <c r="B117" s="7">
        <f>'Raw results'!B117</f>
        <v>0.1</v>
      </c>
      <c r="C117" s="13">
        <f t="shared" si="5"/>
        <v>1.5279797846248562E-2</v>
      </c>
      <c r="D117" s="12">
        <f t="shared" si="6"/>
        <v>0.42853339850545191</v>
      </c>
      <c r="E117" s="12">
        <f>'Raw results'!C117</f>
        <v>1.0249999999999999</v>
      </c>
      <c r="F117" s="9">
        <f>'Raw results'!M117*E117</f>
        <v>3.0205911419495716E-9</v>
      </c>
      <c r="G117" s="5">
        <f>'Raw results'!N117</f>
        <v>2.3007402892832984</v>
      </c>
      <c r="H117" s="4">
        <f t="shared" si="7"/>
        <v>2.7854075080425297E-9</v>
      </c>
    </row>
    <row r="118" spans="1:8">
      <c r="A118" s="6">
        <f>'Raw results'!A118</f>
        <v>9</v>
      </c>
      <c r="B118" s="7">
        <f>'Raw results'!B118</f>
        <v>0.1</v>
      </c>
      <c r="C118" s="13">
        <f t="shared" si="5"/>
        <v>1.4907119849998597E-2</v>
      </c>
      <c r="D118" s="12">
        <f t="shared" si="6"/>
        <v>0.42890607650170187</v>
      </c>
      <c r="E118" s="12">
        <f>'Raw results'!C118</f>
        <v>1</v>
      </c>
      <c r="F118" s="9">
        <f>'Raw results'!M118*E118</f>
        <v>2.6032169689638702E-9</v>
      </c>
      <c r="G118" s="5">
        <f>'Raw results'!N118</f>
        <v>2.3006014221626274</v>
      </c>
      <c r="H118" s="4">
        <f t="shared" si="7"/>
        <v>2.4019818651688532E-9</v>
      </c>
    </row>
    <row r="119" spans="1:8">
      <c r="A119" s="6">
        <f>'Raw results'!A119</f>
        <v>9</v>
      </c>
      <c r="B119" s="7">
        <f>'Raw results'!B119</f>
        <v>0.1</v>
      </c>
      <c r="C119" s="13">
        <f t="shared" si="5"/>
        <v>1.4534441853748633E-2</v>
      </c>
      <c r="D119" s="12">
        <f t="shared" si="6"/>
        <v>0.42927875449795172</v>
      </c>
      <c r="E119" s="12">
        <f>'Raw results'!C119</f>
        <v>0.97499999999999998</v>
      </c>
      <c r="F119" s="9">
        <f>'Raw results'!M119*E119</f>
        <v>2.2350376562626951E-9</v>
      </c>
      <c r="G119" s="5">
        <f>'Raw results'!N119</f>
        <v>2.3004664957127452</v>
      </c>
      <c r="H119" s="4">
        <f t="shared" si="7"/>
        <v>2.063508486392122E-9</v>
      </c>
    </row>
    <row r="120" spans="1:8">
      <c r="A120" s="6">
        <f>'Raw results'!A120</f>
        <v>9</v>
      </c>
      <c r="B120" s="7">
        <f>'Raw results'!B120</f>
        <v>0.1</v>
      </c>
      <c r="C120" s="13">
        <f t="shared" si="5"/>
        <v>1.4161763857498665E-2</v>
      </c>
      <c r="D120" s="12">
        <f t="shared" si="6"/>
        <v>0.42965143249420173</v>
      </c>
      <c r="E120" s="12">
        <f>'Raw results'!C120</f>
        <v>0.95</v>
      </c>
      <c r="F120" s="9">
        <f>'Raw results'!M120*E120</f>
        <v>1.911422611424007E-9</v>
      </c>
      <c r="G120" s="5">
        <f>'Raw results'!N120</f>
        <v>2.3003354230864623</v>
      </c>
      <c r="H120" s="4">
        <f t="shared" si="7"/>
        <v>1.7657925153019314E-9</v>
      </c>
    </row>
    <row r="121" spans="1:8">
      <c r="A121" s="6">
        <f>'Raw results'!A121</f>
        <v>9</v>
      </c>
      <c r="B121" s="7">
        <f>'Raw results'!B121</f>
        <v>0.1</v>
      </c>
      <c r="C121" s="13">
        <f t="shared" si="5"/>
        <v>1.3789085861248688E-2</v>
      </c>
      <c r="D121" s="12">
        <f t="shared" si="6"/>
        <v>0.43002411049045175</v>
      </c>
      <c r="E121" s="12">
        <f>'Raw results'!C121</f>
        <v>0.92499999999999905</v>
      </c>
      <c r="F121" s="9">
        <f>'Raw results'!M121*E121</f>
        <v>1.627922034795658E-9</v>
      </c>
      <c r="G121" s="5">
        <f>'Raw results'!N121</f>
        <v>2.3002081988042531</v>
      </c>
      <c r="H121" s="4">
        <f t="shared" si="7"/>
        <v>1.5047957901827905E-9</v>
      </c>
    </row>
    <row r="122" spans="1:8">
      <c r="A122" s="6">
        <f>'Raw results'!A122</f>
        <v>9</v>
      </c>
      <c r="B122" s="7">
        <f>'Raw results'!B122</f>
        <v>0.1</v>
      </c>
      <c r="C122" s="13">
        <f t="shared" si="5"/>
        <v>1.3416407864998724E-2</v>
      </c>
      <c r="D122" s="12">
        <f t="shared" si="6"/>
        <v>0.43039678848670171</v>
      </c>
      <c r="E122" s="12">
        <f>'Raw results'!C122</f>
        <v>0.89999999999999902</v>
      </c>
      <c r="F122" s="9">
        <f>'Raw results'!M122*E122</f>
        <v>1.3804038564628528E-9</v>
      </c>
      <c r="G122" s="5">
        <f>'Raw results'!N122</f>
        <v>2.3000847541259737</v>
      </c>
      <c r="H122" s="4">
        <f t="shared" si="7"/>
        <v>1.2767639325018811E-9</v>
      </c>
    </row>
    <row r="123" spans="1:8">
      <c r="A123" s="6">
        <f>'Raw results'!A123</f>
        <v>9</v>
      </c>
      <c r="B123" s="7">
        <f>'Raw results'!B123</f>
        <v>0.1</v>
      </c>
      <c r="C123" s="13">
        <f t="shared" si="5"/>
        <v>1.3043729868748773E-2</v>
      </c>
      <c r="D123" s="12">
        <f t="shared" si="6"/>
        <v>0.43076946648295156</v>
      </c>
      <c r="E123" s="12">
        <f>'Raw results'!C123</f>
        <v>0.875</v>
      </c>
      <c r="F123" s="9">
        <f>'Raw results'!M123*E123</f>
        <v>1.1651147154388E-9</v>
      </c>
      <c r="G123" s="5">
        <f>'Raw results'!N123</f>
        <v>2.2999651576179532</v>
      </c>
      <c r="H123" s="4">
        <f t="shared" si="7"/>
        <v>1.0782837814479611E-9</v>
      </c>
    </row>
    <row r="124" spans="1:8">
      <c r="A124" s="6">
        <f>'Raw results'!A124</f>
        <v>9</v>
      </c>
      <c r="B124" s="7">
        <f>'Raw results'!B124</f>
        <v>0.1</v>
      </c>
      <c r="C124" s="13">
        <f t="shared" si="5"/>
        <v>1.2671051872498793E-2</v>
      </c>
      <c r="D124" s="12">
        <f t="shared" si="6"/>
        <v>0.43114214447920168</v>
      </c>
      <c r="E124" s="12">
        <f>'Raw results'!C124</f>
        <v>0.84999999999999898</v>
      </c>
      <c r="F124" s="9">
        <f>'Raw results'!M124*E124</f>
        <v>9.7860311102830494E-10</v>
      </c>
      <c r="G124" s="5">
        <f>'Raw results'!N124</f>
        <v>2.2998492557918362</v>
      </c>
      <c r="H124" s="4">
        <f t="shared" si="7"/>
        <v>9.0621315845617361E-10</v>
      </c>
    </row>
    <row r="125" spans="1:8">
      <c r="A125" s="6">
        <f>'Raw results'!A125</f>
        <v>9</v>
      </c>
      <c r="B125" s="7">
        <f>'Raw results'!B125</f>
        <v>0.1</v>
      </c>
      <c r="C125" s="13">
        <f t="shared" si="5"/>
        <v>1.2298373876248842E-2</v>
      </c>
      <c r="D125" s="12">
        <f t="shared" si="6"/>
        <v>0.43151482247545153</v>
      </c>
      <c r="E125" s="12">
        <f>'Raw results'!C125</f>
        <v>0.82499999999999996</v>
      </c>
      <c r="F125" s="9">
        <f>'Raw results'!M125*E125</f>
        <v>8.1771054521935725E-10</v>
      </c>
      <c r="G125" s="5">
        <f>'Raw results'!N125</f>
        <v>2.2997371861887923</v>
      </c>
      <c r="H125" s="4">
        <f t="shared" si="7"/>
        <v>7.5767370324514542E-10</v>
      </c>
    </row>
    <row r="126" spans="1:8">
      <c r="A126" s="6">
        <f>'Raw results'!A126</f>
        <v>9</v>
      </c>
      <c r="B126" s="7">
        <f>'Raw results'!B126</f>
        <v>0.1</v>
      </c>
      <c r="C126" s="13">
        <f t="shared" si="5"/>
        <v>1.1925695879998864E-2</v>
      </c>
      <c r="D126" s="12">
        <f t="shared" si="6"/>
        <v>0.4318875004717016</v>
      </c>
      <c r="E126" s="12">
        <f>'Raw results'!C126</f>
        <v>0.79999999999999905</v>
      </c>
      <c r="F126" s="9">
        <f>'Raw results'!M126*E126</f>
        <v>6.7951074877359844E-10</v>
      </c>
      <c r="G126" s="5">
        <f>'Raw results'!N126</f>
        <v>2.2996286739363652</v>
      </c>
      <c r="H126" s="4">
        <f t="shared" si="7"/>
        <v>6.2999515086267473E-10</v>
      </c>
    </row>
    <row r="127" spans="1:8">
      <c r="A127" s="6">
        <f>'Raw results'!A127</f>
        <v>9</v>
      </c>
      <c r="B127" s="7">
        <f>'Raw results'!B127</f>
        <v>0.1</v>
      </c>
      <c r="C127" s="13">
        <f t="shared" si="5"/>
        <v>1.1553017883748899E-2</v>
      </c>
      <c r="D127" s="12">
        <f t="shared" si="6"/>
        <v>0.43226017846795151</v>
      </c>
      <c r="E127" s="12">
        <f>'Raw results'!C127</f>
        <v>0.77499999999999902</v>
      </c>
      <c r="F127" s="9">
        <f>'Raw results'!M127*E127</f>
        <v>5.6137747076171638E-10</v>
      </c>
      <c r="G127" s="5">
        <f>'Raw results'!N127</f>
        <v>2.2995239179662259</v>
      </c>
      <c r="H127" s="4">
        <f t="shared" si="7"/>
        <v>5.2077910906159224E-10</v>
      </c>
    </row>
    <row r="128" spans="1:8">
      <c r="A128" s="6">
        <f>'Raw results'!A128</f>
        <v>9</v>
      </c>
      <c r="B128" s="7">
        <f>'Raw results'!B128</f>
        <v>0.1</v>
      </c>
      <c r="C128" s="13">
        <f t="shared" si="5"/>
        <v>1.1180339887498949E-2</v>
      </c>
      <c r="D128" s="12">
        <f t="shared" si="6"/>
        <v>0.43263285646420152</v>
      </c>
      <c r="E128" s="12">
        <f>'Raw results'!C128</f>
        <v>0.75</v>
      </c>
      <c r="F128" s="9">
        <f>'Raw results'!M128*E128</f>
        <v>4.6089329264929533E-10</v>
      </c>
      <c r="G128" s="5">
        <f>'Raw results'!N128</f>
        <v>2.2994227517939532</v>
      </c>
      <c r="H128" s="4">
        <f t="shared" si="7"/>
        <v>4.2781506558080623E-10</v>
      </c>
    </row>
    <row r="129" spans="1:8">
      <c r="D129" s="12"/>
      <c r="E129" s="12"/>
      <c r="H129" s="4"/>
    </row>
    <row r="130" spans="1:8">
      <c r="A130" s="6">
        <f>'Raw results'!A130</f>
        <v>9</v>
      </c>
      <c r="B130" s="7">
        <f>'Raw results'!B130</f>
        <v>0.2</v>
      </c>
      <c r="C130" s="13">
        <f t="shared" si="5"/>
        <v>2.2360679774997897E-2</v>
      </c>
      <c r="D130" s="12">
        <f t="shared" si="6"/>
        <v>0.3454623483476657</v>
      </c>
      <c r="E130" s="12">
        <f>'Raw results'!C130</f>
        <v>1.5</v>
      </c>
      <c r="F130" s="9">
        <f>'Raw results'!M130*E130</f>
        <v>5.5559403384999749E-8</v>
      </c>
      <c r="G130" s="5">
        <f>'Raw results'!N130</f>
        <v>2.2947391339210883</v>
      </c>
      <c r="H130" s="4">
        <f t="shared" ref="H130:H160" si="8">$F130*(SIN($D130*PI()*$G130/$J$2))^2</f>
        <v>4.1108804417866967E-8</v>
      </c>
    </row>
    <row r="131" spans="1:8">
      <c r="A131" s="6">
        <f>'Raw results'!A131</f>
        <v>9</v>
      </c>
      <c r="B131" s="7">
        <f>'Raw results'!B131</f>
        <v>0.2</v>
      </c>
      <c r="C131" s="13">
        <f t="shared" ref="C131:C160" si="9">0.25*E131/15/SQRT(2.25-1)</f>
        <v>2.1988001778747934E-2</v>
      </c>
      <c r="D131" s="12">
        <f t="shared" ref="D131:D160" si="10">((B131/2)-(1+C131)*SIN(PI()/A131)+C131)/(SIN(PI()/A131)-1)</f>
        <v>0.34583502634391555</v>
      </c>
      <c r="E131" s="12">
        <f>'Raw results'!C131</f>
        <v>1.4750000000000001</v>
      </c>
      <c r="F131" s="9">
        <f>'Raw results'!M131*E131</f>
        <v>5.0345312501504291E-8</v>
      </c>
      <c r="G131" s="5">
        <f>'Raw results'!N131</f>
        <v>2.294479235435174</v>
      </c>
      <c r="H131" s="4">
        <f t="shared" si="8"/>
        <v>3.7294998746677056E-8</v>
      </c>
    </row>
    <row r="132" spans="1:8">
      <c r="A132" s="6">
        <f>'Raw results'!A132</f>
        <v>9</v>
      </c>
      <c r="B132" s="7">
        <f>'Raw results'!B132</f>
        <v>0.2</v>
      </c>
      <c r="C132" s="13">
        <f t="shared" si="9"/>
        <v>2.1615323782497965E-2</v>
      </c>
      <c r="D132" s="12">
        <f t="shared" si="10"/>
        <v>0.34620770434016557</v>
      </c>
      <c r="E132" s="12">
        <f>'Raw results'!C132</f>
        <v>1.45</v>
      </c>
      <c r="F132" s="9">
        <f>'Raw results'!M132*E132</f>
        <v>4.5526510293567978E-8</v>
      </c>
      <c r="G132" s="5">
        <f>'Raw results'!N132</f>
        <v>2.2942256684927855</v>
      </c>
      <c r="H132" s="4">
        <f t="shared" si="8"/>
        <v>3.3765280924553847E-8</v>
      </c>
    </row>
    <row r="133" spans="1:8">
      <c r="A133" s="6">
        <f>'Raw results'!A133</f>
        <v>9</v>
      </c>
      <c r="B133" s="7">
        <f>'Raw results'!B133</f>
        <v>0.2</v>
      </c>
      <c r="C133" s="13">
        <f t="shared" si="9"/>
        <v>2.1242645786247853E-2</v>
      </c>
      <c r="D133" s="12">
        <f t="shared" si="10"/>
        <v>0.34658038233641569</v>
      </c>
      <c r="E133" s="12">
        <f>'Raw results'!C133</f>
        <v>1.4249999999999901</v>
      </c>
      <c r="F133" s="9">
        <f>'Raw results'!M133*E133</f>
        <v>4.1096699534908619E-8</v>
      </c>
      <c r="G133" s="5">
        <f>'Raw results'!N133</f>
        <v>2.2939778617027557</v>
      </c>
      <c r="H133" s="4">
        <f t="shared" si="8"/>
        <v>3.0515987679623198E-8</v>
      </c>
    </row>
    <row r="134" spans="1:8">
      <c r="A134" s="6">
        <f>'Raw results'!A134</f>
        <v>9</v>
      </c>
      <c r="B134" s="7">
        <f>'Raw results'!B134</f>
        <v>0.2</v>
      </c>
      <c r="C134" s="13">
        <f t="shared" si="9"/>
        <v>2.0869967789998035E-2</v>
      </c>
      <c r="D134" s="12">
        <f t="shared" si="10"/>
        <v>0.34695306033266543</v>
      </c>
      <c r="E134" s="12">
        <f>'Raw results'!C134</f>
        <v>1.4</v>
      </c>
      <c r="F134" s="9">
        <f>'Raw results'!M134*E134</f>
        <v>3.7031927771658672E-8</v>
      </c>
      <c r="G134" s="5">
        <f>'Raw results'!N134</f>
        <v>2.2937357097029203</v>
      </c>
      <c r="H134" s="4">
        <f t="shared" si="8"/>
        <v>2.753032196702901E-8</v>
      </c>
    </row>
    <row r="135" spans="1:8">
      <c r="A135" s="6">
        <f>'Raw results'!A135</f>
        <v>9</v>
      </c>
      <c r="B135" s="7">
        <f>'Raw results'!B135</f>
        <v>0.2</v>
      </c>
      <c r="C135" s="13">
        <f t="shared" si="9"/>
        <v>2.0497289793748069E-2</v>
      </c>
      <c r="D135" s="12">
        <f t="shared" si="10"/>
        <v>0.3473257383289155</v>
      </c>
      <c r="E135" s="12">
        <f>'Raw results'!C135</f>
        <v>1.375</v>
      </c>
      <c r="F135" s="9">
        <f>'Raw results'!M135*E135</f>
        <v>3.3345355254507655E-8</v>
      </c>
      <c r="G135" s="5">
        <f>'Raw results'!N135</f>
        <v>2.2935008485884563</v>
      </c>
      <c r="H135" s="4">
        <f t="shared" si="8"/>
        <v>2.4819051585378106E-8</v>
      </c>
    </row>
    <row r="136" spans="1:8">
      <c r="A136" s="6">
        <f>'Raw results'!A136</f>
        <v>9</v>
      </c>
      <c r="B136" s="7">
        <f>'Raw results'!B136</f>
        <v>0.2</v>
      </c>
      <c r="C136" s="13">
        <f t="shared" si="9"/>
        <v>2.012461179749811E-2</v>
      </c>
      <c r="D136" s="12">
        <f t="shared" si="10"/>
        <v>0.3476984163251654</v>
      </c>
      <c r="E136" s="12">
        <f>'Raw results'!C136</f>
        <v>1.35</v>
      </c>
      <c r="F136" s="9">
        <f>'Raw results'!M136*E136</f>
        <v>2.9923858882041949E-8</v>
      </c>
      <c r="G136" s="5">
        <f>'Raw results'!N136</f>
        <v>2.293268738605815</v>
      </c>
      <c r="H136" s="4">
        <f t="shared" si="8"/>
        <v>2.2298806661681384E-8</v>
      </c>
    </row>
    <row r="137" spans="1:8">
      <c r="A137" s="6">
        <f>'Raw results'!A137</f>
        <v>9</v>
      </c>
      <c r="B137" s="7">
        <f>'Raw results'!B137</f>
        <v>0.2</v>
      </c>
      <c r="C137" s="13">
        <f t="shared" si="9"/>
        <v>1.9751933801247991E-2</v>
      </c>
      <c r="D137" s="12">
        <f t="shared" si="10"/>
        <v>0.34807109432141553</v>
      </c>
      <c r="E137" s="12">
        <f>'Raw results'!C137</f>
        <v>1.32499999999999</v>
      </c>
      <c r="F137" s="9">
        <f>'Raw results'!M137*E137</f>
        <v>2.6820324342243386E-8</v>
      </c>
      <c r="G137" s="5">
        <f>'Raw results'!N137</f>
        <v>2.2930430272372897</v>
      </c>
      <c r="H137" s="4">
        <f t="shared" si="8"/>
        <v>2.0009784373034212E-8</v>
      </c>
    </row>
    <row r="138" spans="1:8">
      <c r="A138" s="6">
        <f>'Raw results'!A138</f>
        <v>9</v>
      </c>
      <c r="B138" s="7">
        <f>'Raw results'!B138</f>
        <v>0.2</v>
      </c>
      <c r="C138" s="13">
        <f t="shared" si="9"/>
        <v>1.9379255804998177E-2</v>
      </c>
      <c r="D138" s="12">
        <f t="shared" si="10"/>
        <v>0.34844377231766532</v>
      </c>
      <c r="E138" s="12">
        <f>'Raw results'!C138</f>
        <v>1.3</v>
      </c>
      <c r="F138" s="9">
        <f>'Raw results'!M138*E138</f>
        <v>2.399394272872474E-8</v>
      </c>
      <c r="G138" s="5">
        <f>'Raw results'!N138</f>
        <v>2.2928227170519366</v>
      </c>
      <c r="H138" s="4">
        <f t="shared" si="8"/>
        <v>1.7922322803200878E-8</v>
      </c>
    </row>
    <row r="139" spans="1:8">
      <c r="A139" s="6">
        <f>'Raw results'!A139</f>
        <v>9</v>
      </c>
      <c r="B139" s="7">
        <f>'Raw results'!B139</f>
        <v>0.2</v>
      </c>
      <c r="C139" s="13">
        <f t="shared" si="9"/>
        <v>1.9006577808748211E-2</v>
      </c>
      <c r="D139" s="12">
        <f t="shared" si="10"/>
        <v>0.34881645031391539</v>
      </c>
      <c r="E139" s="12">
        <f>'Raw results'!C139</f>
        <v>1.2749999999999999</v>
      </c>
      <c r="F139" s="9">
        <f>'Raw results'!M139*E139</f>
        <v>2.1425280929097034E-8</v>
      </c>
      <c r="G139" s="5">
        <f>'Raw results'!N139</f>
        <v>2.2926075344588615</v>
      </c>
      <c r="H139" s="4">
        <f t="shared" si="8"/>
        <v>1.6022613857531311E-8</v>
      </c>
    </row>
    <row r="140" spans="1:8">
      <c r="A140" s="6">
        <f>'Raw results'!A140</f>
        <v>9</v>
      </c>
      <c r="B140" s="7">
        <f>'Raw results'!B140</f>
        <v>0.2</v>
      </c>
      <c r="C140" s="13">
        <f t="shared" si="9"/>
        <v>1.8633899812498245E-2</v>
      </c>
      <c r="D140" s="12">
        <f t="shared" si="10"/>
        <v>0.3491891283101653</v>
      </c>
      <c r="E140" s="12">
        <f>'Raw results'!C140</f>
        <v>1.25</v>
      </c>
      <c r="F140" s="9">
        <f>'Raw results'!M140*E140</f>
        <v>1.9080047328829438E-8</v>
      </c>
      <c r="G140" s="5">
        <f>'Raw results'!N140</f>
        <v>2.2923983489480615</v>
      </c>
      <c r="H140" s="4">
        <f t="shared" si="8"/>
        <v>1.4285666912737004E-8</v>
      </c>
    </row>
    <row r="141" spans="1:8">
      <c r="A141" s="6">
        <f>'Raw results'!A141</f>
        <v>9</v>
      </c>
      <c r="B141" s="7">
        <f>'Raw results'!B141</f>
        <v>0.2</v>
      </c>
      <c r="C141" s="13">
        <f t="shared" si="9"/>
        <v>1.8261221816248285E-2</v>
      </c>
      <c r="D141" s="12">
        <f t="shared" si="10"/>
        <v>0.34956180630641526</v>
      </c>
      <c r="E141" s="12">
        <f>'Raw results'!C141</f>
        <v>1.2250000000000001</v>
      </c>
      <c r="F141" s="9">
        <f>'Raw results'!M141*E141</f>
        <v>1.6968485761351686E-8</v>
      </c>
      <c r="G141" s="5">
        <f>'Raw results'!N141</f>
        <v>2.2921933396155234</v>
      </c>
      <c r="H141" s="4">
        <f t="shared" si="8"/>
        <v>1.2719734249469919E-8</v>
      </c>
    </row>
    <row r="142" spans="1:8">
      <c r="A142" s="6">
        <f>'Raw results'!A142</f>
        <v>9</v>
      </c>
      <c r="B142" s="7">
        <f>'Raw results'!B142</f>
        <v>0.2</v>
      </c>
      <c r="C142" s="13">
        <f t="shared" si="9"/>
        <v>1.7888543819998316E-2</v>
      </c>
      <c r="D142" s="12">
        <f t="shared" si="10"/>
        <v>0.34993448430266522</v>
      </c>
      <c r="E142" s="12">
        <f>'Raw results'!C142</f>
        <v>1.2</v>
      </c>
      <c r="F142" s="9">
        <f>'Raw results'!M142*E142</f>
        <v>1.5054612635258339E-8</v>
      </c>
      <c r="G142" s="5">
        <f>'Raw results'!N142</f>
        <v>2.2919936314035985</v>
      </c>
      <c r="H142" s="4">
        <f t="shared" si="8"/>
        <v>1.1298435597152958E-8</v>
      </c>
    </row>
    <row r="143" spans="1:8">
      <c r="A143" s="6">
        <f>'Raw results'!A143</f>
        <v>9</v>
      </c>
      <c r="B143" s="7">
        <f>'Raw results'!B143</f>
        <v>0.2</v>
      </c>
      <c r="C143" s="13">
        <f t="shared" si="9"/>
        <v>1.7515865823748353E-2</v>
      </c>
      <c r="D143" s="12">
        <f t="shared" si="10"/>
        <v>0.35030716229891523</v>
      </c>
      <c r="E143" s="12">
        <f>'Raw results'!C143</f>
        <v>1.175</v>
      </c>
      <c r="F143" s="9">
        <f>'Raw results'!M143*E143</f>
        <v>1.3326083035352222E-8</v>
      </c>
      <c r="G143" s="5">
        <f>'Raw results'!N143</f>
        <v>2.2917989205582332</v>
      </c>
      <c r="H143" s="4">
        <f t="shared" si="8"/>
        <v>1.0013014707805617E-8</v>
      </c>
    </row>
    <row r="144" spans="1:8">
      <c r="A144" s="6">
        <f>'Raw results'!A144</f>
        <v>9</v>
      </c>
      <c r="B144" s="7">
        <f>'Raw results'!B144</f>
        <v>0.2</v>
      </c>
      <c r="C144" s="13">
        <f t="shared" si="9"/>
        <v>1.7143187827498237E-2</v>
      </c>
      <c r="D144" s="12">
        <f t="shared" si="10"/>
        <v>0.35067984029516525</v>
      </c>
      <c r="E144" s="12">
        <f>'Raw results'!C144</f>
        <v>1.1499999999999899</v>
      </c>
      <c r="F144" s="9">
        <f>'Raw results'!M144*E144</f>
        <v>1.1767003224297585E-8</v>
      </c>
      <c r="G144" s="5">
        <f>'Raw results'!N144</f>
        <v>2.2916092832665051</v>
      </c>
      <c r="H144" s="4">
        <f t="shared" si="8"/>
        <v>8.8520053304730332E-9</v>
      </c>
    </row>
    <row r="145" spans="1:8">
      <c r="A145" s="6">
        <f>'Raw results'!A145</f>
        <v>9</v>
      </c>
      <c r="B145" s="7">
        <f>'Raw results'!B145</f>
        <v>0.2</v>
      </c>
      <c r="C145" s="13">
        <f t="shared" si="9"/>
        <v>1.677050983124842E-2</v>
      </c>
      <c r="D145" s="12">
        <f t="shared" si="10"/>
        <v>0.35105251829141515</v>
      </c>
      <c r="E145" s="12">
        <f>'Raw results'!C145</f>
        <v>1.125</v>
      </c>
      <c r="F145" s="9">
        <f>'Raw results'!M145*E145</f>
        <v>1.0366052749884606E-8</v>
      </c>
      <c r="G145" s="5">
        <f>'Raw results'!N145</f>
        <v>2.2914244535499018</v>
      </c>
      <c r="H145" s="4">
        <f t="shared" si="8"/>
        <v>7.8073283785720555E-9</v>
      </c>
    </row>
    <row r="146" spans="1:8">
      <c r="A146" s="6">
        <f>'Raw results'!A146</f>
        <v>9</v>
      </c>
      <c r="B146" s="7">
        <f>'Raw results'!B146</f>
        <v>0.2</v>
      </c>
      <c r="C146" s="13">
        <f t="shared" si="9"/>
        <v>1.6397831834998457E-2</v>
      </c>
      <c r="D146" s="12">
        <f t="shared" si="10"/>
        <v>0.35142519628766505</v>
      </c>
      <c r="E146" s="12">
        <f>'Raw results'!C146</f>
        <v>1.1000000000000001</v>
      </c>
      <c r="F146" s="9">
        <f>'Raw results'!M146*E146</f>
        <v>9.1083551141200412E-9</v>
      </c>
      <c r="G146" s="5">
        <f>'Raw results'!N146</f>
        <v>2.2912444947584349</v>
      </c>
      <c r="H146" s="4">
        <f t="shared" si="8"/>
        <v>6.8681855270884572E-9</v>
      </c>
    </row>
    <row r="147" spans="1:8">
      <c r="A147" s="6">
        <f>'Raw results'!A147</f>
        <v>9</v>
      </c>
      <c r="B147" s="7">
        <f>'Raw results'!B147</f>
        <v>0.2</v>
      </c>
      <c r="C147" s="13">
        <f t="shared" si="9"/>
        <v>1.6025153838748491E-2</v>
      </c>
      <c r="D147" s="12">
        <f t="shared" si="10"/>
        <v>0.35179787428391512</v>
      </c>
      <c r="E147" s="12">
        <f>'Raw results'!C147</f>
        <v>1.075</v>
      </c>
      <c r="F147" s="9">
        <f>'Raw results'!M147*E147</f>
        <v>7.9821508737395054E-9</v>
      </c>
      <c r="G147" s="5">
        <f>'Raw results'!N147</f>
        <v>2.2910693043969719</v>
      </c>
      <c r="H147" s="4">
        <f t="shared" si="8"/>
        <v>6.0260786606486243E-9</v>
      </c>
    </row>
    <row r="148" spans="1:8">
      <c r="A148" s="6">
        <f>'Raw results'!A148</f>
        <v>9</v>
      </c>
      <c r="B148" s="7">
        <f>'Raw results'!B148</f>
        <v>0.2</v>
      </c>
      <c r="C148" s="13">
        <f t="shared" si="9"/>
        <v>1.5652475842498379E-2</v>
      </c>
      <c r="D148" s="12">
        <f t="shared" si="10"/>
        <v>0.35217055228016519</v>
      </c>
      <c r="E148" s="12">
        <f>'Raw results'!C148</f>
        <v>1.0499999999999901</v>
      </c>
      <c r="F148" s="9">
        <f>'Raw results'!M148*E148</f>
        <v>6.9757578056796384E-9</v>
      </c>
      <c r="G148" s="5">
        <f>'Raw results'!N148</f>
        <v>2.2908988620030963</v>
      </c>
      <c r="H148" s="4">
        <f t="shared" si="8"/>
        <v>5.2725270923420025E-9</v>
      </c>
    </row>
    <row r="149" spans="1:8">
      <c r="A149" s="6">
        <f>'Raw results'!A149</f>
        <v>9</v>
      </c>
      <c r="B149" s="7">
        <f>'Raw results'!B149</f>
        <v>0.2</v>
      </c>
      <c r="C149" s="13">
        <f t="shared" si="9"/>
        <v>1.5279797846248562E-2</v>
      </c>
      <c r="D149" s="12">
        <f t="shared" si="10"/>
        <v>0.35254323027641499</v>
      </c>
      <c r="E149" s="12">
        <f>'Raw results'!C149</f>
        <v>1.0249999999999999</v>
      </c>
      <c r="F149" s="9">
        <f>'Raw results'!M149*E149</f>
        <v>6.0789224904009151E-9</v>
      </c>
      <c r="G149" s="5">
        <f>'Raw results'!N149</f>
        <v>2.2907331535034561</v>
      </c>
      <c r="H149" s="4">
        <f t="shared" si="8"/>
        <v>4.600090231799251E-9</v>
      </c>
    </row>
    <row r="150" spans="1:8">
      <c r="A150" s="6">
        <f>'Raw results'!A150</f>
        <v>9</v>
      </c>
      <c r="B150" s="7">
        <f>'Raw results'!B150</f>
        <v>0.2</v>
      </c>
      <c r="C150" s="13">
        <f t="shared" si="9"/>
        <v>1.4907119849998597E-2</v>
      </c>
      <c r="D150" s="12">
        <f t="shared" si="10"/>
        <v>0.352915908272665</v>
      </c>
      <c r="E150" s="12">
        <f>'Raw results'!C150</f>
        <v>1</v>
      </c>
      <c r="F150" s="9">
        <f>'Raw results'!M150*E150</f>
        <v>5.2817095902248848E-9</v>
      </c>
      <c r="G150" s="5">
        <f>'Raw results'!N150</f>
        <v>2.2905720960523928</v>
      </c>
      <c r="H150" s="4">
        <f t="shared" si="8"/>
        <v>4.0015322029956195E-9</v>
      </c>
    </row>
    <row r="151" spans="1:8">
      <c r="A151" s="6">
        <f>'Raw results'!A151</f>
        <v>9</v>
      </c>
      <c r="B151" s="7">
        <f>'Raw results'!B151</f>
        <v>0.2</v>
      </c>
      <c r="C151" s="13">
        <f t="shared" si="9"/>
        <v>1.4534441853748633E-2</v>
      </c>
      <c r="D151" s="12">
        <f t="shared" si="10"/>
        <v>0.35328858626891485</v>
      </c>
      <c r="E151" s="12">
        <f>'Raw results'!C151</f>
        <v>0.97499999999999998</v>
      </c>
      <c r="F151" s="9">
        <f>'Raw results'!M151*E151</f>
        <v>4.5746118575937876E-9</v>
      </c>
      <c r="G151" s="5">
        <f>'Raw results'!N151</f>
        <v>2.2904155865610489</v>
      </c>
      <c r="H151" s="4">
        <f t="shared" si="8"/>
        <v>3.4699068179097162E-9</v>
      </c>
    </row>
    <row r="152" spans="1:8">
      <c r="A152" s="6">
        <f>'Raw results'!A152</f>
        <v>9</v>
      </c>
      <c r="B152" s="7">
        <f>'Raw results'!B152</f>
        <v>0.2</v>
      </c>
      <c r="C152" s="13">
        <f t="shared" si="9"/>
        <v>1.4161763857498665E-2</v>
      </c>
      <c r="D152" s="12">
        <f t="shared" si="10"/>
        <v>0.35366126426516481</v>
      </c>
      <c r="E152" s="12">
        <f>'Raw results'!C152</f>
        <v>0.95</v>
      </c>
      <c r="F152" s="9">
        <f>'Raw results'!M152*E152</f>
        <v>3.9494679266597861E-9</v>
      </c>
      <c r="G152" s="5">
        <f>'Raw results'!N152</f>
        <v>2.2902636736894197</v>
      </c>
      <c r="H152" s="4">
        <f t="shared" si="8"/>
        <v>2.9992566692662458E-9</v>
      </c>
    </row>
    <row r="153" spans="1:8">
      <c r="A153" s="6">
        <f>'Raw results'!A153</f>
        <v>9</v>
      </c>
      <c r="B153" s="7">
        <f>'Raw results'!B153</f>
        <v>0.2</v>
      </c>
      <c r="C153" s="13">
        <f t="shared" si="9"/>
        <v>1.3789085861248702E-2</v>
      </c>
      <c r="D153" s="12">
        <f t="shared" si="10"/>
        <v>0.35403394226141482</v>
      </c>
      <c r="E153" s="12">
        <f>'Raw results'!C153</f>
        <v>0.92500000000000004</v>
      </c>
      <c r="F153" s="9">
        <f>'Raw results'!M153*E153</f>
        <v>3.3982541640010452E-9</v>
      </c>
      <c r="G153" s="5">
        <f>'Raw results'!N153</f>
        <v>2.2901162509224484</v>
      </c>
      <c r="H153" s="4">
        <f t="shared" si="8"/>
        <v>2.5836999245893127E-9</v>
      </c>
    </row>
    <row r="154" spans="1:8">
      <c r="A154" s="6">
        <f>'Raw results'!A154</f>
        <v>9</v>
      </c>
      <c r="B154" s="7">
        <f>'Raw results'!B154</f>
        <v>0.2</v>
      </c>
      <c r="C154" s="13">
        <f t="shared" si="9"/>
        <v>1.3416407864998724E-2</v>
      </c>
      <c r="D154" s="12">
        <f t="shared" si="10"/>
        <v>0.35440662025766478</v>
      </c>
      <c r="E154" s="12">
        <f>'Raw results'!C154</f>
        <v>0.89999999999999902</v>
      </c>
      <c r="F154" s="9">
        <f>'Raw results'!M154*E154</f>
        <v>2.9136843395011722E-9</v>
      </c>
      <c r="G154" s="5">
        <f>'Raw results'!N154</f>
        <v>2.2899733319941724</v>
      </c>
      <c r="H154" s="4">
        <f t="shared" si="8"/>
        <v>2.2178878412178195E-9</v>
      </c>
    </row>
    <row r="155" spans="1:8">
      <c r="A155" s="6">
        <f>'Raw results'!A155</f>
        <v>9</v>
      </c>
      <c r="B155" s="7">
        <f>'Raw results'!B155</f>
        <v>0.2</v>
      </c>
      <c r="C155" s="13">
        <f t="shared" si="9"/>
        <v>1.3043729868748773E-2</v>
      </c>
      <c r="D155" s="12">
        <f t="shared" si="10"/>
        <v>0.35477929825391469</v>
      </c>
      <c r="E155" s="12">
        <f>'Raw results'!C155</f>
        <v>0.875</v>
      </c>
      <c r="F155" s="9">
        <f>'Raw results'!M155*E155</f>
        <v>2.4890297891951621E-9</v>
      </c>
      <c r="G155" s="5">
        <f>'Raw results'!N155</f>
        <v>2.2898348593325184</v>
      </c>
      <c r="H155" s="4">
        <f t="shared" si="8"/>
        <v>1.896870653625201E-9</v>
      </c>
    </row>
    <row r="156" spans="1:8">
      <c r="A156" s="6">
        <f>'Raw results'!A156</f>
        <v>9</v>
      </c>
      <c r="B156" s="7">
        <f>'Raw results'!B156</f>
        <v>0.2</v>
      </c>
      <c r="C156" s="13">
        <f t="shared" si="9"/>
        <v>1.2671051872498807E-2</v>
      </c>
      <c r="D156" s="12">
        <f t="shared" si="10"/>
        <v>0.35515197625016476</v>
      </c>
      <c r="E156" s="12">
        <f>'Raw results'!C156</f>
        <v>0.85</v>
      </c>
      <c r="F156" s="9">
        <f>'Raw results'!M156*E156</f>
        <v>2.118107600767463E-9</v>
      </c>
      <c r="G156" s="5">
        <f>'Raw results'!N156</f>
        <v>2.2897007652590702</v>
      </c>
      <c r="H156" s="4">
        <f t="shared" si="8"/>
        <v>1.6160911232893956E-9</v>
      </c>
    </row>
    <row r="157" spans="1:8">
      <c r="A157" s="6">
        <f>'Raw results'!A157</f>
        <v>9</v>
      </c>
      <c r="B157" s="7">
        <f>'Raw results'!B157</f>
        <v>0.2</v>
      </c>
      <c r="C157" s="13">
        <f t="shared" si="9"/>
        <v>1.2298373876248842E-2</v>
      </c>
      <c r="D157" s="12">
        <f t="shared" si="10"/>
        <v>0.35552465424641461</v>
      </c>
      <c r="E157" s="12">
        <f>'Raw results'!C157</f>
        <v>0.82499999999999996</v>
      </c>
      <c r="F157" s="9">
        <f>'Raw results'!M157*E157</f>
        <v>1.7952279972477509E-9</v>
      </c>
      <c r="G157" s="5">
        <f>'Raw results'!N157</f>
        <v>2.2895710865987025</v>
      </c>
      <c r="H157" s="4">
        <f t="shared" si="8"/>
        <v>1.3713468319241559E-9</v>
      </c>
    </row>
    <row r="158" spans="1:8">
      <c r="A158" s="6">
        <f>'Raw results'!A158</f>
        <v>9</v>
      </c>
      <c r="B158" s="7">
        <f>'Raw results'!B158</f>
        <v>0.2</v>
      </c>
      <c r="C158" s="13">
        <f t="shared" si="9"/>
        <v>1.1925695879998864E-2</v>
      </c>
      <c r="D158" s="12">
        <f t="shared" si="10"/>
        <v>0.35589733224266473</v>
      </c>
      <c r="E158" s="12">
        <f>'Raw results'!C158</f>
        <v>0.79999999999999905</v>
      </c>
      <c r="F158" s="9">
        <f>'Raw results'!M158*E158</f>
        <v>1.5151702966593942E-9</v>
      </c>
      <c r="G158" s="5">
        <f>'Raw results'!N158</f>
        <v>2.2894456275748993</v>
      </c>
      <c r="H158" s="4">
        <f t="shared" si="8"/>
        <v>1.1587737043691703E-9</v>
      </c>
    </row>
    <row r="159" spans="1:8">
      <c r="A159" s="6">
        <f>'Raw results'!A159</f>
        <v>9</v>
      </c>
      <c r="B159" s="7">
        <f>'Raw results'!B159</f>
        <v>0.2</v>
      </c>
      <c r="C159" s="13">
        <f t="shared" si="9"/>
        <v>1.1553017883748913E-2</v>
      </c>
      <c r="D159" s="12">
        <f t="shared" si="10"/>
        <v>0.35627001023891464</v>
      </c>
      <c r="E159" s="12">
        <f>'Raw results'!C159</f>
        <v>0.77500000000000002</v>
      </c>
      <c r="F159" s="9">
        <f>'Raw results'!M159*E159</f>
        <v>1.2731842497596733E-9</v>
      </c>
      <c r="G159" s="5">
        <f>'Raw results'!N159</f>
        <v>2.2893245484489824</v>
      </c>
      <c r="H159" s="4">
        <f t="shared" si="8"/>
        <v>9.748495217230858E-10</v>
      </c>
    </row>
    <row r="160" spans="1:8">
      <c r="A160" s="6">
        <f>'Raw results'!A160</f>
        <v>9</v>
      </c>
      <c r="B160" s="7">
        <f>'Raw results'!B160</f>
        <v>0.2</v>
      </c>
      <c r="C160" s="13">
        <f t="shared" si="9"/>
        <v>1.1180339887498949E-2</v>
      </c>
      <c r="D160" s="12">
        <f t="shared" si="10"/>
        <v>0.35664268823516465</v>
      </c>
      <c r="E160" s="12">
        <f>'Raw results'!C160</f>
        <v>0.75</v>
      </c>
      <c r="F160" s="9">
        <f>'Raw results'!M160*E160</f>
        <v>1.0649137273471311E-9</v>
      </c>
      <c r="G160" s="5">
        <f>'Raw results'!N160</f>
        <v>2.289207624072326</v>
      </c>
      <c r="H160" s="4">
        <f t="shared" si="8"/>
        <v>8.1633702373836612E-10</v>
      </c>
    </row>
    <row r="161" spans="4:8">
      <c r="D161" s="12"/>
      <c r="E161" s="12"/>
      <c r="H161" s="4"/>
    </row>
    <row r="162" spans="4:8">
      <c r="D162" s="12"/>
      <c r="E162" s="12"/>
      <c r="H162" s="4"/>
    </row>
    <row r="163" spans="4:8">
      <c r="D163" s="12"/>
      <c r="E163" s="12"/>
      <c r="H163" s="4"/>
    </row>
    <row r="164" spans="4:8">
      <c r="D164" s="12"/>
      <c r="E164" s="12"/>
      <c r="H164" s="4"/>
    </row>
    <row r="165" spans="4:8">
      <c r="D165" s="12"/>
      <c r="E165" s="12"/>
      <c r="H165" s="4"/>
    </row>
    <row r="166" spans="4:8">
      <c r="D166" s="12"/>
      <c r="E166" s="12"/>
      <c r="H166" s="4"/>
    </row>
    <row r="167" spans="4:8">
      <c r="D167" s="12"/>
      <c r="E167" s="12"/>
      <c r="H167" s="4"/>
    </row>
    <row r="168" spans="4:8">
      <c r="D168" s="12"/>
      <c r="E168" s="12"/>
      <c r="H168" s="4"/>
    </row>
    <row r="169" spans="4:8">
      <c r="D169" s="12"/>
      <c r="E169" s="12"/>
      <c r="H169" s="4"/>
    </row>
    <row r="170" spans="4:8">
      <c r="D170" s="12"/>
      <c r="E170" s="12"/>
      <c r="H170" s="4"/>
    </row>
    <row r="171" spans="4:8">
      <c r="D171" s="12"/>
      <c r="E171" s="12"/>
      <c r="H171" s="4"/>
    </row>
    <row r="172" spans="4:8">
      <c r="D172" s="12"/>
      <c r="E172" s="12"/>
      <c r="H172" s="4"/>
    </row>
    <row r="173" spans="4:8">
      <c r="D173" s="12"/>
      <c r="E173" s="12"/>
      <c r="H173" s="4"/>
    </row>
    <row r="174" spans="4:8">
      <c r="D174" s="12"/>
      <c r="E174" s="12"/>
      <c r="H174" s="4"/>
    </row>
    <row r="175" spans="4:8">
      <c r="D175" s="12"/>
      <c r="E175" s="12"/>
      <c r="H175" s="4"/>
    </row>
    <row r="176" spans="4:8">
      <c r="D176" s="12"/>
      <c r="E176" s="12"/>
      <c r="H176" s="4"/>
    </row>
    <row r="177" spans="4:8">
      <c r="D177" s="12"/>
      <c r="E177" s="12"/>
      <c r="H177" s="4"/>
    </row>
    <row r="178" spans="4:8">
      <c r="D178" s="12"/>
      <c r="E178" s="12"/>
      <c r="H178" s="4"/>
    </row>
    <row r="179" spans="4:8">
      <c r="D179" s="12"/>
      <c r="E179" s="12"/>
      <c r="H179" s="4"/>
    </row>
    <row r="180" spans="4:8">
      <c r="D180" s="12"/>
      <c r="E180" s="12"/>
      <c r="H180" s="4"/>
    </row>
    <row r="181" spans="4:8">
      <c r="D181" s="12"/>
      <c r="E181" s="12"/>
      <c r="H181" s="4"/>
    </row>
    <row r="182" spans="4:8">
      <c r="D182" s="12"/>
      <c r="E182" s="12"/>
      <c r="H182" s="4"/>
    </row>
    <row r="183" spans="4:8">
      <c r="D183" s="12"/>
      <c r="E183" s="12"/>
      <c r="H183" s="4"/>
    </row>
    <row r="184" spans="4:8">
      <c r="D184" s="12"/>
      <c r="E184" s="12"/>
      <c r="H184" s="4"/>
    </row>
    <row r="185" spans="4:8">
      <c r="D185" s="12"/>
      <c r="E185" s="12"/>
      <c r="H185" s="4"/>
    </row>
    <row r="186" spans="4:8">
      <c r="D186" s="12"/>
      <c r="E186" s="12"/>
      <c r="H186" s="4"/>
    </row>
    <row r="187" spans="4:8">
      <c r="D187" s="12"/>
      <c r="E187" s="12"/>
      <c r="H187" s="4"/>
    </row>
    <row r="188" spans="4:8">
      <c r="D188" s="12"/>
      <c r="E188" s="12"/>
      <c r="H188" s="4"/>
    </row>
    <row r="190" spans="4:8">
      <c r="D190" s="12"/>
      <c r="E190" s="12"/>
      <c r="H190" s="4"/>
    </row>
    <row r="191" spans="4:8">
      <c r="D191" s="12"/>
      <c r="E191" s="12"/>
      <c r="H191" s="4"/>
    </row>
    <row r="192" spans="4:8">
      <c r="D192" s="12"/>
      <c r="E192" s="12"/>
      <c r="H192" s="4"/>
    </row>
    <row r="193" spans="4:8">
      <c r="D193" s="12"/>
      <c r="E193" s="12"/>
      <c r="H193" s="4"/>
    </row>
    <row r="194" spans="4:8">
      <c r="D194" s="12"/>
      <c r="E194" s="12"/>
      <c r="H194" s="4"/>
    </row>
    <row r="195" spans="4:8">
      <c r="D195" s="12"/>
      <c r="E195" s="12"/>
      <c r="H195" s="4"/>
    </row>
    <row r="196" spans="4:8">
      <c r="D196" s="12"/>
      <c r="E196" s="12"/>
      <c r="H196" s="4"/>
    </row>
    <row r="197" spans="4:8">
      <c r="D197" s="12"/>
      <c r="E197" s="12"/>
      <c r="H197" s="4"/>
    </row>
    <row r="198" spans="4:8">
      <c r="D198" s="12"/>
      <c r="E198" s="12"/>
      <c r="H198" s="4"/>
    </row>
    <row r="199" spans="4:8">
      <c r="D199" s="12"/>
      <c r="E199" s="12"/>
      <c r="H199" s="4"/>
    </row>
    <row r="200" spans="4:8">
      <c r="D200" s="12"/>
      <c r="E200" s="12"/>
      <c r="H200" s="4"/>
    </row>
    <row r="201" spans="4:8">
      <c r="D201" s="12"/>
      <c r="E201" s="12"/>
      <c r="H201" s="4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0"/>
  <sheetViews>
    <sheetView workbookViewId="0">
      <selection activeCell="G2" sqref="G2"/>
    </sheetView>
  </sheetViews>
  <sheetFormatPr defaultRowHeight="15"/>
  <cols>
    <col min="1" max="1" width="5.7109375" style="8" customWidth="1"/>
    <col min="2" max="2" width="7.7109375" style="8" bestFit="1" customWidth="1"/>
    <col min="3" max="3" width="9.85546875" style="7" customWidth="1"/>
    <col min="4" max="4" width="14.7109375" style="5" customWidth="1"/>
    <col min="5" max="5" width="14.7109375" style="9" customWidth="1"/>
    <col min="6" max="6" width="14.7109375" style="13" customWidth="1"/>
    <col min="7" max="7" width="9" style="7"/>
    <col min="8" max="8" width="14.7109375" style="5" customWidth="1"/>
    <col min="9" max="9" width="14.7109375" style="9" customWidth="1"/>
    <col min="10" max="10" width="14.7109375" style="13" customWidth="1"/>
    <col min="11" max="11" width="14.7109375" style="3" customWidth="1"/>
    <col min="12" max="12" width="14.7109375" style="4" customWidth="1"/>
    <col min="13" max="13" width="20" style="4" bestFit="1" customWidth="1"/>
    <col min="14" max="14" width="14.7109375" style="5" customWidth="1"/>
    <col min="15" max="16" width="7.5703125" style="1" bestFit="1" customWidth="1"/>
  </cols>
  <sheetData>
    <row r="1" spans="1:14">
      <c r="A1" s="8" t="s">
        <v>5</v>
      </c>
      <c r="B1" s="8" t="s">
        <v>63</v>
      </c>
      <c r="C1" s="7" t="s">
        <v>66</v>
      </c>
      <c r="D1" s="5" t="s">
        <v>6</v>
      </c>
      <c r="E1" s="9" t="s">
        <v>7</v>
      </c>
      <c r="F1" s="13" t="s">
        <v>8</v>
      </c>
      <c r="G1" s="7" t="s">
        <v>66</v>
      </c>
      <c r="H1" s="5" t="s">
        <v>9</v>
      </c>
      <c r="I1" s="9" t="s">
        <v>10</v>
      </c>
      <c r="J1" s="13" t="s">
        <v>11</v>
      </c>
      <c r="K1" s="3" t="s">
        <v>0</v>
      </c>
      <c r="L1" s="4" t="s">
        <v>1</v>
      </c>
      <c r="M1" s="4" t="s">
        <v>18</v>
      </c>
      <c r="N1" s="5" t="s">
        <v>2</v>
      </c>
    </row>
    <row r="2" spans="1:14">
      <c r="A2" s="8">
        <v>7</v>
      </c>
      <c r="B2" s="8">
        <v>0.1</v>
      </c>
      <c r="C2" s="7">
        <v>1.5</v>
      </c>
      <c r="D2" s="5">
        <v>0.99934550455771098</v>
      </c>
      <c r="E2" s="9">
        <v>-6.18509721596719E-10</v>
      </c>
      <c r="F2" s="13">
        <v>2.2503467699688001E-2</v>
      </c>
      <c r="G2" s="7">
        <v>1.5</v>
      </c>
      <c r="H2" s="5">
        <v>0.99934550458914995</v>
      </c>
      <c r="I2" s="9">
        <v>-6.1850801850488897E-10</v>
      </c>
      <c r="J2" s="13">
        <v>2.25034057354687E-2</v>
      </c>
      <c r="K2" s="3">
        <f t="shared" ref="K2:K32" si="0">0.5*(D2+H2)</f>
        <v>0.99934550457343052</v>
      </c>
      <c r="L2" s="4">
        <f t="shared" ref="L2:L32" si="1">0.5*(E2+I2)</f>
        <v>-6.1850887005080398E-10</v>
      </c>
      <c r="M2" s="4">
        <f t="shared" ref="M2:M32" si="2">10^-6*(F2+J2)/2</f>
        <v>2.2503436717578351E-8</v>
      </c>
      <c r="N2" s="5">
        <f t="shared" ref="N2:N32" si="3">(30/C2)*PI()*IMREAL(IMSQRT(IMSUB(COMPLEX(1,0),IMPOWER(COMPLEX(K2,L2),2))))</f>
        <v>2.2728831117595236</v>
      </c>
    </row>
    <row r="3" spans="1:14">
      <c r="A3" s="8">
        <v>7</v>
      </c>
      <c r="B3" s="8">
        <v>0.1</v>
      </c>
      <c r="C3" s="7">
        <v>1.4750000000000001</v>
      </c>
      <c r="D3" s="5">
        <v>0.999367211896524</v>
      </c>
      <c r="E3" s="9">
        <v>-5.5974701917474498E-10</v>
      </c>
      <c r="F3" s="13">
        <v>2.0710660259490699E-2</v>
      </c>
      <c r="G3" s="7">
        <v>1.4750000000000001</v>
      </c>
      <c r="H3" s="5">
        <v>0.99936721192766598</v>
      </c>
      <c r="I3" s="9">
        <v>-5.5974553066733902E-10</v>
      </c>
      <c r="J3" s="13">
        <v>2.0710605184662102E-2</v>
      </c>
      <c r="K3" s="3">
        <f t="shared" si="0"/>
        <v>0.99936721191209499</v>
      </c>
      <c r="L3" s="4">
        <f t="shared" si="1"/>
        <v>-5.59746274921042E-10</v>
      </c>
      <c r="M3" s="4">
        <f t="shared" si="2"/>
        <v>2.0710632722076398E-8</v>
      </c>
      <c r="N3" s="5">
        <f t="shared" si="3"/>
        <v>2.2727650249065952</v>
      </c>
    </row>
    <row r="4" spans="1:14">
      <c r="A4" s="8">
        <v>7</v>
      </c>
      <c r="B4" s="8">
        <v>0.1</v>
      </c>
      <c r="C4" s="7">
        <v>1.45</v>
      </c>
      <c r="D4" s="5">
        <v>0.99938854951518896</v>
      </c>
      <c r="E4" s="9">
        <v>-5.0583606186576099E-10</v>
      </c>
      <c r="F4" s="13">
        <v>1.9038641702232899E-2</v>
      </c>
      <c r="G4" s="7">
        <v>1.45</v>
      </c>
      <c r="H4" s="5">
        <v>0.99938854955820999</v>
      </c>
      <c r="I4" s="9">
        <v>-5.0583283235914298E-10</v>
      </c>
      <c r="J4" s="13">
        <v>1.9038520150164901E-2</v>
      </c>
      <c r="K4" s="3">
        <f t="shared" si="0"/>
        <v>0.99938854953669942</v>
      </c>
      <c r="L4" s="4">
        <f t="shared" si="1"/>
        <v>-5.0583444711245194E-10</v>
      </c>
      <c r="M4" s="4">
        <f t="shared" si="2"/>
        <v>1.9038580926198901E-8</v>
      </c>
      <c r="N4" s="5">
        <f t="shared" si="3"/>
        <v>2.2726489922379796</v>
      </c>
    </row>
    <row r="5" spans="1:14">
      <c r="A5" s="8">
        <v>7</v>
      </c>
      <c r="B5" s="8">
        <v>0.1</v>
      </c>
      <c r="C5" s="7">
        <v>1.4249999999999901</v>
      </c>
      <c r="D5" s="5">
        <v>0.99940951713386295</v>
      </c>
      <c r="E5" s="9">
        <v>-4.56020496995625E-10</v>
      </c>
      <c r="F5" s="13">
        <v>1.7464802328315401E-2</v>
      </c>
      <c r="G5" s="7">
        <v>1.4249999999999901</v>
      </c>
      <c r="H5" s="5">
        <v>0.99940951715203097</v>
      </c>
      <c r="I5" s="9">
        <v>-4.5601961436712999E-10</v>
      </c>
      <c r="J5" s="13">
        <v>1.7464768525159002E-2</v>
      </c>
      <c r="K5" s="3">
        <f t="shared" si="0"/>
        <v>0.9994095171429469</v>
      </c>
      <c r="L5" s="4">
        <f t="shared" si="1"/>
        <v>-4.560200556813775E-10</v>
      </c>
      <c r="M5" s="4">
        <f t="shared" si="2"/>
        <v>1.7464785426737199E-8</v>
      </c>
      <c r="N5" s="5">
        <f t="shared" si="3"/>
        <v>2.2725360818990987</v>
      </c>
    </row>
    <row r="6" spans="1:14">
      <c r="A6" s="8">
        <v>7</v>
      </c>
      <c r="B6" s="8">
        <v>0.1</v>
      </c>
      <c r="C6" s="7">
        <v>1.4</v>
      </c>
      <c r="D6" s="5">
        <v>0.999430115617153</v>
      </c>
      <c r="E6" s="9">
        <v>-4.1050150900008602E-10</v>
      </c>
      <c r="F6" s="13">
        <v>1.60022443450425E-2</v>
      </c>
      <c r="G6" s="7">
        <v>1.4</v>
      </c>
      <c r="H6" s="5">
        <v>0.99943011563809303</v>
      </c>
      <c r="I6" s="9">
        <v>-4.1050063788999102E-10</v>
      </c>
      <c r="J6" s="13">
        <v>1.6002210387270701E-2</v>
      </c>
      <c r="K6" s="3">
        <f t="shared" si="0"/>
        <v>0.99943011562762307</v>
      </c>
      <c r="L6" s="4">
        <f t="shared" si="1"/>
        <v>-4.1050107344503849E-10</v>
      </c>
      <c r="M6" s="4">
        <f t="shared" si="2"/>
        <v>1.60022273661566E-8</v>
      </c>
      <c r="N6" s="5">
        <f t="shared" si="3"/>
        <v>2.2724251135178792</v>
      </c>
    </row>
    <row r="7" spans="1:14">
      <c r="A7" s="8">
        <v>7</v>
      </c>
      <c r="B7" s="8">
        <v>0.1</v>
      </c>
      <c r="C7" s="7">
        <v>1.375</v>
      </c>
      <c r="D7" s="5">
        <v>0.99945034510378605</v>
      </c>
      <c r="E7" s="9">
        <v>-3.6882359231421901E-10</v>
      </c>
      <c r="F7" s="13">
        <v>1.46389581985424E-2</v>
      </c>
      <c r="G7" s="7">
        <v>1.375</v>
      </c>
      <c r="H7" s="5">
        <v>0.99945034510378605</v>
      </c>
      <c r="I7" s="9">
        <v>-3.6882359231421901E-10</v>
      </c>
      <c r="J7" s="13">
        <v>1.46389581985424E-2</v>
      </c>
      <c r="K7" s="3">
        <f t="shared" si="0"/>
        <v>0.99945034510378605</v>
      </c>
      <c r="L7" s="4">
        <f t="shared" si="1"/>
        <v>-3.6882359231421901E-10</v>
      </c>
      <c r="M7" s="4">
        <f t="shared" si="2"/>
        <v>1.46389581985424E-8</v>
      </c>
      <c r="N7" s="5">
        <f t="shared" si="3"/>
        <v>2.2723163392949286</v>
      </c>
    </row>
    <row r="8" spans="1:14">
      <c r="A8" s="8">
        <v>7</v>
      </c>
      <c r="B8" s="8">
        <v>0.1</v>
      </c>
      <c r="C8" s="7">
        <v>1.35</v>
      </c>
      <c r="D8" s="5">
        <v>0.99947020564322298</v>
      </c>
      <c r="E8" s="9">
        <v>-3.3070991466013798E-10</v>
      </c>
      <c r="F8" s="13">
        <v>1.3369267778593701E-2</v>
      </c>
      <c r="G8" s="7">
        <v>1.35</v>
      </c>
      <c r="H8" s="5">
        <v>0.99947020565065703</v>
      </c>
      <c r="I8" s="9">
        <v>-3.3070943136264102E-10</v>
      </c>
      <c r="J8" s="13">
        <v>1.33692482408255E-2</v>
      </c>
      <c r="K8" s="3">
        <f t="shared" si="0"/>
        <v>0.99947020564694</v>
      </c>
      <c r="L8" s="4">
        <f t="shared" si="1"/>
        <v>-3.307096730113895E-10</v>
      </c>
      <c r="M8" s="4">
        <f t="shared" si="2"/>
        <v>1.3369258009709598E-8</v>
      </c>
      <c r="N8" s="5">
        <f t="shared" si="3"/>
        <v>2.2722101207405929</v>
      </c>
    </row>
    <row r="9" spans="1:14">
      <c r="A9" s="8">
        <v>7</v>
      </c>
      <c r="B9" s="8">
        <v>0.1</v>
      </c>
      <c r="C9" s="7">
        <v>1.32499999999999</v>
      </c>
      <c r="D9" s="5">
        <v>0.99948969773139096</v>
      </c>
      <c r="E9" s="9">
        <v>-2.9593302005280999E-10</v>
      </c>
      <c r="F9" s="13">
        <v>1.21891023356049E-2</v>
      </c>
      <c r="G9" s="7">
        <v>1.32499999999999</v>
      </c>
      <c r="H9" s="5">
        <v>0.99948969773806795</v>
      </c>
      <c r="I9" s="9">
        <v>-2.9593252334924198E-10</v>
      </c>
      <c r="J9" s="13">
        <v>1.2189081877020599E-2</v>
      </c>
      <c r="K9" s="3">
        <f t="shared" si="0"/>
        <v>0.9994896977347294</v>
      </c>
      <c r="L9" s="4">
        <f t="shared" si="1"/>
        <v>-2.9593277170102596E-10</v>
      </c>
      <c r="M9" s="4">
        <f t="shared" si="2"/>
        <v>1.2189092106312748E-8</v>
      </c>
      <c r="N9" s="5">
        <f t="shared" si="3"/>
        <v>2.2721059691102563</v>
      </c>
    </row>
    <row r="10" spans="1:14">
      <c r="A10" s="8">
        <v>7</v>
      </c>
      <c r="B10" s="8">
        <v>0.1</v>
      </c>
      <c r="C10" s="7">
        <v>1.3</v>
      </c>
      <c r="D10" s="5">
        <v>0.99950882148782805</v>
      </c>
      <c r="E10" s="9">
        <v>-2.6424978721732698E-10</v>
      </c>
      <c r="F10" s="13">
        <v>1.10934203438285E-2</v>
      </c>
      <c r="G10" s="7">
        <v>1.3</v>
      </c>
      <c r="H10" s="5">
        <v>0.99950882149234199</v>
      </c>
      <c r="I10" s="9">
        <v>-2.6424953791739803E-10</v>
      </c>
      <c r="J10" s="13">
        <v>1.10934098780154E-2</v>
      </c>
      <c r="K10" s="3">
        <f t="shared" si="0"/>
        <v>0.99950882149008502</v>
      </c>
      <c r="L10" s="4">
        <f t="shared" si="1"/>
        <v>-2.6424966256736248E-10</v>
      </c>
      <c r="M10" s="4">
        <f t="shared" si="2"/>
        <v>1.1093415110921951E-8</v>
      </c>
      <c r="N10" s="5">
        <f t="shared" si="3"/>
        <v>2.2720041273775529</v>
      </c>
    </row>
    <row r="11" spans="1:14">
      <c r="A11" s="8">
        <v>7</v>
      </c>
      <c r="B11" s="8">
        <v>0.1</v>
      </c>
      <c r="C11" s="7">
        <v>1.2749999999999999</v>
      </c>
      <c r="D11" s="5">
        <v>0.99952757712874596</v>
      </c>
      <c r="E11" s="9">
        <v>-2.3543757306156E-10</v>
      </c>
      <c r="F11" s="13">
        <v>1.0077661411132499E-2</v>
      </c>
      <c r="G11" s="7">
        <v>1.2749999999999999</v>
      </c>
      <c r="H11" s="5">
        <v>0.99952757714173801</v>
      </c>
      <c r="I11" s="9">
        <v>-2.3543699798142101E-10</v>
      </c>
      <c r="J11" s="13">
        <v>1.00776367954229E-2</v>
      </c>
      <c r="K11" s="3">
        <f t="shared" si="0"/>
        <v>0.99952757713524198</v>
      </c>
      <c r="L11" s="4">
        <f t="shared" si="1"/>
        <v>-2.354372855214905E-10</v>
      </c>
      <c r="M11" s="4">
        <f t="shared" si="2"/>
        <v>1.00776491032777E-8</v>
      </c>
      <c r="N11" s="5">
        <f t="shared" si="3"/>
        <v>2.2719046277171415</v>
      </c>
    </row>
    <row r="12" spans="1:14">
      <c r="A12" s="8">
        <v>7</v>
      </c>
      <c r="B12" s="8">
        <v>0.1</v>
      </c>
      <c r="C12" s="7">
        <v>1.25</v>
      </c>
      <c r="D12" s="5">
        <v>0.99954596495167902</v>
      </c>
      <c r="E12" s="9">
        <v>-2.0928639910486999E-10</v>
      </c>
      <c r="F12" s="13">
        <v>9.1374532515004197E-3</v>
      </c>
      <c r="G12" s="7">
        <v>1.25</v>
      </c>
      <c r="H12" s="5">
        <v>0.99954596496120895</v>
      </c>
      <c r="I12" s="9">
        <v>-2.0928596630462301E-10</v>
      </c>
      <c r="J12" s="13">
        <v>9.1374343554228507E-3</v>
      </c>
      <c r="K12" s="3">
        <f t="shared" si="0"/>
        <v>0.99954596495644399</v>
      </c>
      <c r="L12" s="4">
        <f t="shared" si="1"/>
        <v>-2.092861827047465E-10</v>
      </c>
      <c r="M12" s="4">
        <f t="shared" si="2"/>
        <v>9.1374438034616353E-9</v>
      </c>
      <c r="N12" s="5">
        <f t="shared" si="3"/>
        <v>2.2718073351740631</v>
      </c>
    </row>
    <row r="13" spans="1:14">
      <c r="A13" s="8">
        <v>7</v>
      </c>
      <c r="B13" s="8">
        <v>0.1</v>
      </c>
      <c r="C13" s="7">
        <v>1.2250000000000001</v>
      </c>
      <c r="D13" s="5">
        <v>0.99956398520576295</v>
      </c>
      <c r="E13" s="9">
        <v>-1.8559215343230299E-10</v>
      </c>
      <c r="F13" s="13">
        <v>8.2683280193551392E-3</v>
      </c>
      <c r="G13" s="7">
        <v>1.2250000000000001</v>
      </c>
      <c r="H13" s="5">
        <v>0.99956398521075596</v>
      </c>
      <c r="I13" s="9">
        <v>-1.85591924730993E-10</v>
      </c>
      <c r="J13" s="13">
        <v>8.2683178304682695E-3</v>
      </c>
      <c r="K13" s="3">
        <f t="shared" si="0"/>
        <v>0.9995639852082594</v>
      </c>
      <c r="L13" s="4">
        <f t="shared" si="1"/>
        <v>-1.85592039081648E-10</v>
      </c>
      <c r="M13" s="4">
        <f t="shared" si="2"/>
        <v>8.2683229249117042E-9</v>
      </c>
      <c r="N13" s="5">
        <f t="shared" si="3"/>
        <v>2.2717121621158221</v>
      </c>
    </row>
    <row r="14" spans="1:14">
      <c r="A14" s="8">
        <v>7</v>
      </c>
      <c r="B14" s="8">
        <v>0.1</v>
      </c>
      <c r="C14" s="7">
        <v>1.2</v>
      </c>
      <c r="D14" s="5">
        <v>0.99958163804426403</v>
      </c>
      <c r="E14" s="9">
        <v>-1.6417290995913699E-10</v>
      </c>
      <c r="F14" s="13">
        <v>7.4664545427268296E-3</v>
      </c>
      <c r="G14" s="7">
        <v>1.2</v>
      </c>
      <c r="H14" s="5">
        <v>0.99958163805007005</v>
      </c>
      <c r="I14" s="9">
        <v>-1.6417265805491901E-10</v>
      </c>
      <c r="J14" s="13">
        <v>7.4664430863215902E-3</v>
      </c>
      <c r="K14" s="3">
        <f t="shared" si="0"/>
        <v>0.99958163804716704</v>
      </c>
      <c r="L14" s="4">
        <f t="shared" si="1"/>
        <v>-1.64172784007028E-10</v>
      </c>
      <c r="M14" s="4">
        <f t="shared" si="2"/>
        <v>7.4664488145242092E-9</v>
      </c>
      <c r="N14" s="5">
        <f t="shared" si="3"/>
        <v>2.2716192596544507</v>
      </c>
    </row>
    <row r="15" spans="1:14">
      <c r="A15" s="8">
        <v>7</v>
      </c>
      <c r="B15" s="8">
        <v>0.1</v>
      </c>
      <c r="C15" s="7">
        <v>1.175</v>
      </c>
      <c r="D15" s="5">
        <v>0.99959892368973002</v>
      </c>
      <c r="E15" s="9">
        <v>-1.44849401204981E-10</v>
      </c>
      <c r="F15" s="13">
        <v>6.7277990762656297E-3</v>
      </c>
      <c r="G15" s="7">
        <v>1.175</v>
      </c>
      <c r="H15" s="5">
        <v>0.99959892371020997</v>
      </c>
      <c r="I15" s="9">
        <v>-1.4484902423378601E-10</v>
      </c>
      <c r="J15" s="13">
        <v>6.7277815671393203E-3</v>
      </c>
      <c r="K15" s="3">
        <f t="shared" si="0"/>
        <v>0.99959892369997005</v>
      </c>
      <c r="L15" s="4">
        <f t="shared" si="1"/>
        <v>-1.448492127193835E-10</v>
      </c>
      <c r="M15" s="4">
        <f t="shared" si="2"/>
        <v>6.7277903217024739E-9</v>
      </c>
      <c r="N15" s="5">
        <f t="shared" si="3"/>
        <v>2.2715285930570004</v>
      </c>
    </row>
    <row r="16" spans="1:14">
      <c r="A16" s="8">
        <v>7</v>
      </c>
      <c r="B16" s="8">
        <v>0.1</v>
      </c>
      <c r="C16" s="7">
        <v>1.1499999999999899</v>
      </c>
      <c r="D16" s="5">
        <v>0.999615842405846</v>
      </c>
      <c r="E16" s="9">
        <v>-1.2745380309693299E-10</v>
      </c>
      <c r="F16" s="13">
        <v>6.0485201790113803E-3</v>
      </c>
      <c r="G16" s="7">
        <v>1.1499999999999899</v>
      </c>
      <c r="H16" s="5">
        <v>0.99961584241742796</v>
      </c>
      <c r="I16" s="9">
        <v>-1.27453537180008E-10</v>
      </c>
      <c r="J16" s="13">
        <v>6.0485075595065703E-3</v>
      </c>
      <c r="K16" s="3">
        <f t="shared" si="0"/>
        <v>0.99961584241163703</v>
      </c>
      <c r="L16" s="4">
        <f t="shared" si="1"/>
        <v>-1.274536701384705E-10</v>
      </c>
      <c r="M16" s="4">
        <f t="shared" si="2"/>
        <v>6.0485138692589755E-9</v>
      </c>
      <c r="N16" s="5">
        <f t="shared" si="3"/>
        <v>2.2714400535823684</v>
      </c>
    </row>
    <row r="17" spans="1:14">
      <c r="A17" s="8">
        <v>7</v>
      </c>
      <c r="B17" s="8">
        <v>0.1</v>
      </c>
      <c r="C17" s="7">
        <v>1.125</v>
      </c>
      <c r="D17" s="5">
        <v>0.99963239438851503</v>
      </c>
      <c r="E17" s="9">
        <v>-1.11830299743988E-10</v>
      </c>
      <c r="F17" s="13">
        <v>5.4250174794097002E-3</v>
      </c>
      <c r="G17" s="7">
        <v>1.125</v>
      </c>
      <c r="H17" s="5">
        <v>0.999632394390226</v>
      </c>
      <c r="I17" s="9">
        <v>-1.11830228577183E-10</v>
      </c>
      <c r="J17" s="13">
        <v>5.4250140270254796E-3</v>
      </c>
      <c r="K17" s="3">
        <f t="shared" si="0"/>
        <v>0.99963239438937057</v>
      </c>
      <c r="L17" s="4">
        <f t="shared" si="1"/>
        <v>-1.118302641605855E-10</v>
      </c>
      <c r="M17" s="4">
        <f t="shared" si="2"/>
        <v>5.4250157532175893E-9</v>
      </c>
      <c r="N17" s="5">
        <f t="shared" si="3"/>
        <v>2.2713536149486471</v>
      </c>
    </row>
    <row r="18" spans="1:14">
      <c r="A18" s="8">
        <v>7</v>
      </c>
      <c r="B18" s="8">
        <v>0.1</v>
      </c>
      <c r="C18" s="7">
        <v>1.1000000000000001</v>
      </c>
      <c r="D18" s="5">
        <v>0.99964857978543298</v>
      </c>
      <c r="E18" s="9">
        <v>-9.7832822846541706E-11</v>
      </c>
      <c r="F18" s="13">
        <v>4.8538469133361101E-3</v>
      </c>
      <c r="G18" s="7">
        <v>1.1000000000000001</v>
      </c>
      <c r="H18" s="5">
        <v>0.99964857978922295</v>
      </c>
      <c r="I18" s="9">
        <v>-9.7832688390276906E-11</v>
      </c>
      <c r="J18" s="13">
        <v>4.8538402424652596E-3</v>
      </c>
      <c r="K18" s="3">
        <f t="shared" si="0"/>
        <v>0.99964857978732802</v>
      </c>
      <c r="L18" s="4">
        <f t="shared" si="1"/>
        <v>-9.7832755618409306E-11</v>
      </c>
      <c r="M18" s="4">
        <f t="shared" si="2"/>
        <v>4.8538435779006843E-9</v>
      </c>
      <c r="N18" s="5">
        <f t="shared" si="3"/>
        <v>2.2712694028229801</v>
      </c>
    </row>
    <row r="19" spans="1:14">
      <c r="A19" s="8">
        <v>7</v>
      </c>
      <c r="B19" s="8">
        <v>0.1</v>
      </c>
      <c r="C19" s="7">
        <v>1.075</v>
      </c>
      <c r="D19" s="5">
        <v>0.999664398827532</v>
      </c>
      <c r="E19" s="9">
        <v>-8.5323046784577202E-11</v>
      </c>
      <c r="F19" s="13">
        <v>4.3316371150340397E-3</v>
      </c>
      <c r="G19" s="7">
        <v>1.075</v>
      </c>
      <c r="H19" s="5">
        <v>0.99966439883136604</v>
      </c>
      <c r="I19" s="9">
        <v>-8.5322947563542006E-11</v>
      </c>
      <c r="J19" s="13">
        <v>4.3316320778309103E-3</v>
      </c>
      <c r="K19" s="3">
        <f t="shared" si="0"/>
        <v>0.99966439882944902</v>
      </c>
      <c r="L19" s="4">
        <f t="shared" si="1"/>
        <v>-8.5322997174059597E-11</v>
      </c>
      <c r="M19" s="4">
        <f t="shared" si="2"/>
        <v>4.3316345964324756E-9</v>
      </c>
      <c r="N19" s="5">
        <f t="shared" si="3"/>
        <v>2.2711873153408577</v>
      </c>
    </row>
    <row r="20" spans="1:14">
      <c r="A20" s="8">
        <v>7</v>
      </c>
      <c r="B20" s="8">
        <v>0.1</v>
      </c>
      <c r="C20" s="7">
        <v>1.0499999999999901</v>
      </c>
      <c r="D20" s="5">
        <v>0.99967985171338003</v>
      </c>
      <c r="E20" s="9">
        <v>-7.4172113932550794E-11</v>
      </c>
      <c r="F20" s="13">
        <v>3.8551877470662799E-3</v>
      </c>
      <c r="G20" s="7">
        <v>1.0499999999999901</v>
      </c>
      <c r="H20" s="5">
        <v>0.999679851714246</v>
      </c>
      <c r="I20" s="9">
        <v>-7.4172085359246798E-11</v>
      </c>
      <c r="J20" s="13">
        <v>3.8551862619333201E-3</v>
      </c>
      <c r="K20" s="3">
        <f t="shared" si="0"/>
        <v>0.99967985171381302</v>
      </c>
      <c r="L20" s="4">
        <f t="shared" si="1"/>
        <v>-7.4172099645898803E-11</v>
      </c>
      <c r="M20" s="4">
        <f t="shared" si="2"/>
        <v>3.8551870044998002E-9</v>
      </c>
      <c r="N20" s="5">
        <f t="shared" si="3"/>
        <v>2.2711073060032132</v>
      </c>
    </row>
    <row r="21" spans="1:14">
      <c r="A21" s="8">
        <v>7</v>
      </c>
      <c r="B21" s="8">
        <v>0.1</v>
      </c>
      <c r="C21" s="7">
        <v>1.0249999999999999</v>
      </c>
      <c r="D21" s="5">
        <v>0.99969493859483305</v>
      </c>
      <c r="E21" s="9">
        <v>-6.4260334450505805E-11</v>
      </c>
      <c r="F21" s="13">
        <v>3.4214743731186999E-3</v>
      </c>
      <c r="G21" s="7">
        <v>1.0249999999999999</v>
      </c>
      <c r="H21" s="5">
        <v>0.99969493859526604</v>
      </c>
      <c r="I21" s="9">
        <v>-6.4260302370917997E-11</v>
      </c>
      <c r="J21" s="13">
        <v>3.4214726650745701E-3</v>
      </c>
      <c r="K21" s="3">
        <f t="shared" si="0"/>
        <v>0.99969493859504954</v>
      </c>
      <c r="L21" s="4">
        <f t="shared" si="1"/>
        <v>-6.4260318410711907E-11</v>
      </c>
      <c r="M21" s="4">
        <f t="shared" si="2"/>
        <v>3.421473519096635E-9</v>
      </c>
      <c r="N21" s="5">
        <f t="shared" si="3"/>
        <v>2.2710294640349344</v>
      </c>
    </row>
    <row r="22" spans="1:14">
      <c r="A22" s="8">
        <v>7</v>
      </c>
      <c r="B22" s="8">
        <v>0.1</v>
      </c>
      <c r="C22" s="7">
        <v>1</v>
      </c>
      <c r="D22" s="5">
        <v>0.99970965967085201</v>
      </c>
      <c r="E22" s="9">
        <v>-5.5474976531776599E-11</v>
      </c>
      <c r="F22" s="13">
        <v>3.0275498482894201E-3</v>
      </c>
      <c r="G22" s="7">
        <v>1</v>
      </c>
      <c r="H22" s="5">
        <v>0.99970965967138303</v>
      </c>
      <c r="I22" s="9">
        <v>-5.54749741474714E-11</v>
      </c>
      <c r="J22" s="13">
        <v>3.0275497181658298E-3</v>
      </c>
      <c r="K22" s="3">
        <f t="shared" si="0"/>
        <v>0.99970965967111747</v>
      </c>
      <c r="L22" s="4">
        <f t="shared" si="1"/>
        <v>-5.5474975339623996E-11</v>
      </c>
      <c r="M22" s="4">
        <f t="shared" si="2"/>
        <v>3.027549783227625E-9</v>
      </c>
      <c r="N22" s="5">
        <f t="shared" si="3"/>
        <v>2.2709537100570034</v>
      </c>
    </row>
    <row r="23" spans="1:14">
      <c r="A23" s="8">
        <v>7</v>
      </c>
      <c r="B23" s="8">
        <v>0.1</v>
      </c>
      <c r="C23" s="7">
        <v>0.97499999999999998</v>
      </c>
      <c r="D23" s="5">
        <v>0.999724015134136</v>
      </c>
      <c r="E23" s="9">
        <v>-4.7711577131568998E-11</v>
      </c>
      <c r="F23" s="13">
        <v>2.6706275955090601E-3</v>
      </c>
      <c r="G23" s="7">
        <v>0.97499999999999998</v>
      </c>
      <c r="H23" s="5">
        <v>0.99972401513544595</v>
      </c>
      <c r="I23" s="9">
        <v>-4.7711547693709098E-11</v>
      </c>
      <c r="J23" s="13">
        <v>2.6706259477420799E-3</v>
      </c>
      <c r="K23" s="3">
        <f t="shared" si="0"/>
        <v>0.99972401513479103</v>
      </c>
      <c r="L23" s="4">
        <f t="shared" si="1"/>
        <v>-4.7711562412639048E-11</v>
      </c>
      <c r="M23" s="4">
        <f t="shared" si="2"/>
        <v>2.6706267716255698E-9</v>
      </c>
      <c r="N23" s="5">
        <f t="shared" si="3"/>
        <v>2.2708799506188604</v>
      </c>
    </row>
    <row r="24" spans="1:14">
      <c r="A24" s="8">
        <v>7</v>
      </c>
      <c r="B24" s="8">
        <v>0.1</v>
      </c>
      <c r="C24" s="7">
        <v>0.95</v>
      </c>
      <c r="D24" s="5">
        <v>0.99973800511275501</v>
      </c>
      <c r="E24" s="9">
        <v>-4.0873491044881097E-11</v>
      </c>
      <c r="F24" s="13">
        <v>2.34807682857466E-3</v>
      </c>
      <c r="G24" s="7">
        <v>0.95</v>
      </c>
      <c r="H24" s="5">
        <v>0.99973800511370603</v>
      </c>
      <c r="I24" s="9">
        <v>-4.0873478134283798E-11</v>
      </c>
      <c r="J24" s="13">
        <v>2.3480760868940902E-3</v>
      </c>
      <c r="K24" s="3">
        <f t="shared" si="0"/>
        <v>0.99973800511323052</v>
      </c>
      <c r="L24" s="4">
        <f t="shared" si="1"/>
        <v>-4.0873484589582447E-11</v>
      </c>
      <c r="M24" s="4">
        <f t="shared" si="2"/>
        <v>2.3480764577343746E-9</v>
      </c>
      <c r="N24" s="5">
        <f t="shared" si="3"/>
        <v>2.2708083374413666</v>
      </c>
    </row>
    <row r="25" spans="1:14">
      <c r="A25" s="8">
        <v>7</v>
      </c>
      <c r="B25" s="8">
        <v>0.1</v>
      </c>
      <c r="C25" s="7">
        <v>0.92499999999999905</v>
      </c>
      <c r="D25" s="5">
        <v>0.99975162979153998</v>
      </c>
      <c r="E25" s="9">
        <v>-3.48704672850659E-11</v>
      </c>
      <c r="F25" s="13">
        <v>2.0573596112213001E-3</v>
      </c>
      <c r="G25" s="7">
        <v>0.92499999999999905</v>
      </c>
      <c r="H25" s="5">
        <v>0.99975162979355103</v>
      </c>
      <c r="I25" s="9">
        <v>-3.4870433785668899E-11</v>
      </c>
      <c r="J25" s="13">
        <v>2.0573576347549202E-3</v>
      </c>
      <c r="K25" s="3">
        <f t="shared" si="0"/>
        <v>0.9997516297925455</v>
      </c>
      <c r="L25" s="4">
        <f t="shared" si="1"/>
        <v>-3.4870450535367403E-11</v>
      </c>
      <c r="M25" s="4">
        <f t="shared" si="2"/>
        <v>2.0573586229881102E-9</v>
      </c>
      <c r="N25" s="5">
        <f t="shared" si="3"/>
        <v>2.2707387666533698</v>
      </c>
    </row>
    <row r="26" spans="1:14">
      <c r="A26" s="8">
        <v>7</v>
      </c>
      <c r="B26" s="8">
        <v>0.1</v>
      </c>
      <c r="C26" s="7">
        <v>0.89999999999999902</v>
      </c>
      <c r="D26" s="5">
        <v>0.99976488932651897</v>
      </c>
      <c r="E26" s="9">
        <v>-2.9619188328678601E-11</v>
      </c>
      <c r="F26" s="13">
        <v>1.79607645218762E-3</v>
      </c>
      <c r="G26" s="7">
        <v>0.89999999999999902</v>
      </c>
      <c r="H26" s="5">
        <v>0.99976488932778995</v>
      </c>
      <c r="I26" s="9">
        <v>-2.9619169411222E-11</v>
      </c>
      <c r="J26" s="13">
        <v>1.79607530505294E-3</v>
      </c>
      <c r="K26" s="3">
        <f t="shared" si="0"/>
        <v>0.99976488932715446</v>
      </c>
      <c r="L26" s="4">
        <f t="shared" si="1"/>
        <v>-2.9619178869950297E-11</v>
      </c>
      <c r="M26" s="4">
        <f t="shared" si="2"/>
        <v>1.79607587862028E-9</v>
      </c>
      <c r="N26" s="5">
        <f t="shared" si="3"/>
        <v>2.2706712420484774</v>
      </c>
    </row>
    <row r="27" spans="1:14">
      <c r="A27" s="8">
        <v>7</v>
      </c>
      <c r="B27" s="8">
        <v>0.1</v>
      </c>
      <c r="C27" s="7">
        <v>0.875</v>
      </c>
      <c r="D27" s="5">
        <v>0.99977778387212402</v>
      </c>
      <c r="E27" s="9">
        <v>-2.5042654180667599E-11</v>
      </c>
      <c r="F27" s="13">
        <v>1.5619476663014599E-3</v>
      </c>
      <c r="G27" s="7">
        <v>0.875</v>
      </c>
      <c r="H27" s="5">
        <v>0.99977778387362903</v>
      </c>
      <c r="I27" s="9">
        <v>-2.5042639755626901E-11</v>
      </c>
      <c r="J27" s="13">
        <v>1.5619467665901601E-3</v>
      </c>
      <c r="K27" s="3">
        <f t="shared" si="0"/>
        <v>0.99977778387287652</v>
      </c>
      <c r="L27" s="4">
        <f t="shared" si="1"/>
        <v>-2.504264696814725E-11</v>
      </c>
      <c r="M27" s="4">
        <f t="shared" si="2"/>
        <v>1.5619472164458098E-9</v>
      </c>
      <c r="N27" s="5">
        <f t="shared" si="3"/>
        <v>2.2706057389694529</v>
      </c>
    </row>
    <row r="28" spans="1:14">
      <c r="A28" s="8">
        <v>7</v>
      </c>
      <c r="B28" s="8">
        <v>0.1</v>
      </c>
      <c r="C28" s="7">
        <v>0.84999999999999898</v>
      </c>
      <c r="D28" s="5">
        <v>0.99979031358394499</v>
      </c>
      <c r="E28" s="9">
        <v>-2.1069856596967801E-11</v>
      </c>
      <c r="F28" s="13">
        <v>1.3528100761757301E-3</v>
      </c>
      <c r="G28" s="7">
        <v>0.84999999999999898</v>
      </c>
      <c r="H28" s="5">
        <v>0.99979031358493697</v>
      </c>
      <c r="I28" s="9">
        <v>-2.1069847004231501E-11</v>
      </c>
      <c r="J28" s="13">
        <v>1.3528094602650201E-3</v>
      </c>
      <c r="K28" s="3">
        <f t="shared" si="0"/>
        <v>0.99979031358444104</v>
      </c>
      <c r="L28" s="4">
        <f t="shared" si="1"/>
        <v>-2.1069851800599651E-11</v>
      </c>
      <c r="M28" s="4">
        <f t="shared" si="2"/>
        <v>1.3528097682203751E-9</v>
      </c>
      <c r="N28" s="5">
        <f t="shared" si="3"/>
        <v>2.270542209271099</v>
      </c>
    </row>
    <row r="29" spans="1:14">
      <c r="A29" s="8">
        <v>7</v>
      </c>
      <c r="B29" s="8">
        <v>0.1</v>
      </c>
      <c r="C29" s="7">
        <v>0.82499999999999996</v>
      </c>
      <c r="D29" s="5">
        <v>0.99980247858597604</v>
      </c>
      <c r="E29" s="9">
        <v>-1.7635698812407898E-11</v>
      </c>
      <c r="F29" s="13">
        <v>1.16662935477735E-3</v>
      </c>
      <c r="G29" s="7">
        <v>0.82499999999999996</v>
      </c>
      <c r="H29" s="5">
        <v>0.99980247858761195</v>
      </c>
      <c r="I29" s="9">
        <v>-1.7635685167994001E-11</v>
      </c>
      <c r="J29" s="13">
        <v>1.16662845217781E-3</v>
      </c>
      <c r="K29" s="3">
        <f t="shared" si="0"/>
        <v>0.99980247858679405</v>
      </c>
      <c r="L29" s="4">
        <f t="shared" si="1"/>
        <v>-1.7635691990200951E-11</v>
      </c>
      <c r="M29" s="4">
        <f t="shared" si="2"/>
        <v>1.1666289034775798E-9</v>
      </c>
      <c r="N29" s="5">
        <f t="shared" si="3"/>
        <v>2.2704807394047148</v>
      </c>
    </row>
    <row r="30" spans="1:14">
      <c r="A30" s="8">
        <v>7</v>
      </c>
      <c r="B30" s="8">
        <v>0.1</v>
      </c>
      <c r="C30" s="7">
        <v>0.79999999999999905</v>
      </c>
      <c r="D30" s="5">
        <v>0.99981427903624998</v>
      </c>
      <c r="E30" s="9">
        <v>-1.4680192754262502E-11</v>
      </c>
      <c r="F30" s="13">
        <v>1.00146539315272E-3</v>
      </c>
      <c r="G30" s="7">
        <v>0.79999999999999905</v>
      </c>
      <c r="H30" s="5">
        <v>0.99981427903764297</v>
      </c>
      <c r="I30" s="9">
        <v>-1.46801736084714E-11</v>
      </c>
      <c r="J30" s="13">
        <v>1.0014640870494901E-3</v>
      </c>
      <c r="K30" s="3">
        <f t="shared" si="0"/>
        <v>0.99981427903694642</v>
      </c>
      <c r="L30" s="4">
        <f t="shared" si="1"/>
        <v>-1.4680183181366953E-11</v>
      </c>
      <c r="M30" s="4">
        <f t="shared" si="2"/>
        <v>1.001464740101105E-9</v>
      </c>
      <c r="N30" s="5">
        <f t="shared" si="3"/>
        <v>2.2704212161482862</v>
      </c>
    </row>
    <row r="31" spans="1:14">
      <c r="A31" s="8">
        <v>7</v>
      </c>
      <c r="B31" s="8">
        <v>0.1</v>
      </c>
      <c r="C31" s="7">
        <v>0.77499999999999902</v>
      </c>
      <c r="D31" s="5">
        <v>0.99982571505026396</v>
      </c>
      <c r="E31" s="9">
        <v>-1.21487055057899E-11</v>
      </c>
      <c r="F31" s="13">
        <v>8.5550485271263703E-4</v>
      </c>
      <c r="G31" s="7">
        <v>0.77499999999999902</v>
      </c>
      <c r="H31" s="5">
        <v>0.99982571505143403</v>
      </c>
      <c r="I31" s="9">
        <v>-1.21486938758247E-11</v>
      </c>
      <c r="J31" s="13">
        <v>8.5550403373717201E-4</v>
      </c>
      <c r="K31" s="3">
        <f t="shared" si="0"/>
        <v>0.99982571505084894</v>
      </c>
      <c r="L31" s="4">
        <f t="shared" si="1"/>
        <v>-1.21486996908073E-11</v>
      </c>
      <c r="M31" s="4">
        <f t="shared" si="2"/>
        <v>8.5550444322490447E-10</v>
      </c>
      <c r="N31" s="5">
        <f t="shared" si="3"/>
        <v>2.2703637355322885</v>
      </c>
    </row>
    <row r="32" spans="1:14">
      <c r="A32" s="8">
        <v>7</v>
      </c>
      <c r="B32" s="8">
        <v>0.1</v>
      </c>
      <c r="C32" s="7">
        <v>0.75</v>
      </c>
      <c r="D32" s="5">
        <v>0.99983678677690202</v>
      </c>
      <c r="E32" s="9">
        <v>-9.9911748301534496E-12</v>
      </c>
      <c r="F32" s="13">
        <v>7.2702520986045699E-4</v>
      </c>
      <c r="G32" s="7">
        <v>0.75</v>
      </c>
      <c r="H32" s="5">
        <v>0.99983678677751997</v>
      </c>
      <c r="I32" s="9">
        <v>-9.9911694244922498E-12</v>
      </c>
      <c r="J32" s="13">
        <v>7.2702481650811996E-4</v>
      </c>
      <c r="K32" s="3">
        <f t="shared" si="0"/>
        <v>0.999836786777211</v>
      </c>
      <c r="L32" s="4">
        <f t="shared" si="1"/>
        <v>-9.9911721273228489E-12</v>
      </c>
      <c r="M32" s="4">
        <f t="shared" si="2"/>
        <v>7.2702501318428845E-10</v>
      </c>
      <c r="N32" s="5">
        <f t="shared" si="3"/>
        <v>2.2703081630118347</v>
      </c>
    </row>
    <row r="34" spans="1:14">
      <c r="A34" s="8">
        <v>7</v>
      </c>
      <c r="B34" s="8">
        <v>0.2</v>
      </c>
      <c r="C34" s="7">
        <v>1.5</v>
      </c>
      <c r="D34" s="5">
        <v>0.99935006227346401</v>
      </c>
      <c r="E34" s="9">
        <v>-6.2150911314234502E-10</v>
      </c>
      <c r="F34" s="13">
        <v>2.2612595670371199E-2</v>
      </c>
      <c r="G34" s="7">
        <v>1.5</v>
      </c>
      <c r="H34" s="5">
        <v>0.99935006232617996</v>
      </c>
      <c r="I34" s="9">
        <v>-6.2149903485319397E-10</v>
      </c>
      <c r="J34" s="13">
        <v>2.26122289882538E-2</v>
      </c>
      <c r="K34" s="3">
        <f t="shared" ref="K34:K64" si="4">0.5*(D34+H34)</f>
        <v>0.99935006229982193</v>
      </c>
      <c r="L34" s="4">
        <f t="shared" ref="L34:L64" si="5">0.5*(E34+I34)</f>
        <v>-6.2150407399776949E-10</v>
      </c>
      <c r="M34" s="4">
        <f t="shared" ref="M34:M64" si="6">10^-6*(F34+J34)/2</f>
        <v>2.2612412329312497E-8</v>
      </c>
      <c r="N34" s="5">
        <f t="shared" ref="N34:N64" si="7">(30/C34)*PI()*IMREAL(IMSQRT(IMSUB(COMPLEX(1,0),IMPOWER(COMPLEX(K34,L34),2))))</f>
        <v>2.2649580008172348</v>
      </c>
    </row>
    <row r="35" spans="1:14">
      <c r="A35" s="8">
        <v>7</v>
      </c>
      <c r="B35" s="8">
        <v>0.2</v>
      </c>
      <c r="C35" s="7">
        <v>1.4750000000000001</v>
      </c>
      <c r="D35" s="5">
        <v>0.99937162913105704</v>
      </c>
      <c r="E35" s="9">
        <v>-5.6226402846674096E-10</v>
      </c>
      <c r="F35" s="13">
        <v>2.0803789695701701E-2</v>
      </c>
      <c r="G35" s="7">
        <v>1.4750000000000001</v>
      </c>
      <c r="H35" s="5">
        <v>0.99937162914557198</v>
      </c>
      <c r="I35" s="9">
        <v>-5.6226252214528799E-10</v>
      </c>
      <c r="J35" s="13">
        <v>2.0803733961752599E-2</v>
      </c>
      <c r="K35" s="3">
        <f t="shared" si="4"/>
        <v>0.99937162913831457</v>
      </c>
      <c r="L35" s="4">
        <f t="shared" si="5"/>
        <v>-5.6226327530601453E-10</v>
      </c>
      <c r="M35" s="4">
        <f t="shared" si="6"/>
        <v>2.0803761828727148E-8</v>
      </c>
      <c r="N35" s="5">
        <f t="shared" si="7"/>
        <v>2.264821028603464</v>
      </c>
    </row>
    <row r="36" spans="1:14">
      <c r="A36" s="8">
        <v>7</v>
      </c>
      <c r="B36" s="8">
        <v>0.2</v>
      </c>
      <c r="C36" s="7">
        <v>1.45</v>
      </c>
      <c r="D36" s="5">
        <v>0.99939282775661697</v>
      </c>
      <c r="E36" s="9">
        <v>-5.0770514424644795E-10</v>
      </c>
      <c r="F36" s="13">
        <v>1.9108990165777801E-2</v>
      </c>
      <c r="G36" s="7">
        <v>1.45</v>
      </c>
      <c r="H36" s="5">
        <v>0.99939282776788796</v>
      </c>
      <c r="I36" s="9">
        <v>-5.0770405076198396E-10</v>
      </c>
      <c r="J36" s="13">
        <v>1.9108949009244199E-2</v>
      </c>
      <c r="K36" s="3">
        <f t="shared" si="4"/>
        <v>0.99939282776225247</v>
      </c>
      <c r="L36" s="4">
        <f t="shared" si="5"/>
        <v>-5.0770459750421601E-10</v>
      </c>
      <c r="M36" s="4">
        <f t="shared" si="6"/>
        <v>1.9108969587511002E-8</v>
      </c>
      <c r="N36" s="5">
        <f t="shared" si="7"/>
        <v>2.2646867698400972</v>
      </c>
    </row>
    <row r="37" spans="1:14">
      <c r="A37" s="8">
        <v>7</v>
      </c>
      <c r="B37" s="8">
        <v>0.2</v>
      </c>
      <c r="C37" s="7">
        <v>1.4249999999999901</v>
      </c>
      <c r="D37" s="5">
        <v>0.99941365844480301</v>
      </c>
      <c r="E37" s="9">
        <v>-4.5763253483535598E-10</v>
      </c>
      <c r="F37" s="13">
        <v>1.7526540610700001E-2</v>
      </c>
      <c r="G37" s="7">
        <v>1.4249999999999901</v>
      </c>
      <c r="H37" s="5">
        <v>0.99941365846016095</v>
      </c>
      <c r="I37" s="9">
        <v>-4.5763109151897202E-10</v>
      </c>
      <c r="J37" s="13">
        <v>1.7526485334159798E-2</v>
      </c>
      <c r="K37" s="3">
        <f t="shared" si="4"/>
        <v>0.99941365845248198</v>
      </c>
      <c r="L37" s="4">
        <f t="shared" si="5"/>
        <v>-4.5763181317716403E-10</v>
      </c>
      <c r="M37" s="4">
        <f t="shared" si="6"/>
        <v>1.75265129724299E-8</v>
      </c>
      <c r="N37" s="5">
        <f t="shared" si="7"/>
        <v>2.264555270071706</v>
      </c>
    </row>
    <row r="38" spans="1:14">
      <c r="A38" s="8">
        <v>7</v>
      </c>
      <c r="B38" s="8">
        <v>0.2</v>
      </c>
      <c r="C38" s="7">
        <v>1.4</v>
      </c>
      <c r="D38" s="5">
        <v>0.99943412151578204</v>
      </c>
      <c r="E38" s="9">
        <v>-4.1175387106574899E-10</v>
      </c>
      <c r="F38" s="13">
        <v>1.6051064150436199E-2</v>
      </c>
      <c r="G38" s="7">
        <v>1.4</v>
      </c>
      <c r="H38" s="5">
        <v>0.99943412153174604</v>
      </c>
      <c r="I38" s="9">
        <v>-4.1175268330179098E-10</v>
      </c>
      <c r="J38" s="13">
        <v>1.6051017848805998E-2</v>
      </c>
      <c r="K38" s="3">
        <f t="shared" si="4"/>
        <v>0.9994341215237641</v>
      </c>
      <c r="L38" s="4">
        <f t="shared" si="5"/>
        <v>-4.1175327718377001E-10</v>
      </c>
      <c r="M38" s="4">
        <f t="shared" si="6"/>
        <v>1.6051040999621097E-8</v>
      </c>
      <c r="N38" s="5">
        <f t="shared" si="7"/>
        <v>2.264426502235696</v>
      </c>
    </row>
    <row r="39" spans="1:14">
      <c r="A39" s="8">
        <v>7</v>
      </c>
      <c r="B39" s="8">
        <v>0.2</v>
      </c>
      <c r="C39" s="7">
        <v>1.375</v>
      </c>
      <c r="D39" s="5">
        <v>0.99945421733822204</v>
      </c>
      <c r="E39" s="9">
        <v>-3.6976481375611802E-10</v>
      </c>
      <c r="F39" s="13">
        <v>1.4676316170295399E-2</v>
      </c>
      <c r="G39" s="7">
        <v>1.375</v>
      </c>
      <c r="H39" s="5">
        <v>0.99945421734854001</v>
      </c>
      <c r="I39" s="9">
        <v>-3.6976396721252099E-10</v>
      </c>
      <c r="J39" s="13">
        <v>1.4676282570177101E-2</v>
      </c>
      <c r="K39" s="3">
        <f t="shared" si="4"/>
        <v>0.99945421734338102</v>
      </c>
      <c r="L39" s="4">
        <f t="shared" si="5"/>
        <v>-3.6976439048431951E-10</v>
      </c>
      <c r="M39" s="4">
        <f t="shared" si="6"/>
        <v>1.467629937023625E-8</v>
      </c>
      <c r="N39" s="5">
        <f t="shared" si="7"/>
        <v>2.2643003144152987</v>
      </c>
    </row>
    <row r="40" spans="1:14">
      <c r="A40" s="8">
        <v>7</v>
      </c>
      <c r="B40" s="8">
        <v>0.2</v>
      </c>
      <c r="C40" s="7">
        <v>1.35</v>
      </c>
      <c r="D40" s="5">
        <v>0.99947394612781804</v>
      </c>
      <c r="E40" s="9">
        <v>-3.3141032161019301E-10</v>
      </c>
      <c r="F40" s="13">
        <v>1.33975824061696E-2</v>
      </c>
      <c r="G40" s="7">
        <v>1.35</v>
      </c>
      <c r="H40" s="5">
        <v>0.99947394614146301</v>
      </c>
      <c r="I40" s="9">
        <v>-3.3141001242694E-10</v>
      </c>
      <c r="J40" s="13">
        <v>1.3397569907137899E-2</v>
      </c>
      <c r="K40" s="3">
        <f t="shared" si="4"/>
        <v>0.99947394613464047</v>
      </c>
      <c r="L40" s="4">
        <f t="shared" si="5"/>
        <v>-3.3141016701856648E-10</v>
      </c>
      <c r="M40" s="4">
        <f t="shared" si="6"/>
        <v>1.339757615665375E-8</v>
      </c>
      <c r="N40" s="5">
        <f t="shared" si="7"/>
        <v>2.2641768294123668</v>
      </c>
    </row>
    <row r="41" spans="1:14">
      <c r="A41" s="8">
        <v>7</v>
      </c>
      <c r="B41" s="8">
        <v>0.2</v>
      </c>
      <c r="C41" s="7">
        <v>1.32499999999999</v>
      </c>
      <c r="D41" s="5">
        <v>0.99949330814734805</v>
      </c>
      <c r="E41" s="9">
        <v>-2.9643834141485398E-10</v>
      </c>
      <c r="F41" s="13">
        <v>1.2209915875754001E-2</v>
      </c>
      <c r="G41" s="7">
        <v>1.32499999999999</v>
      </c>
      <c r="H41" s="5">
        <v>0.99949330817292503</v>
      </c>
      <c r="I41" s="9">
        <v>-2.96437319657657E-10</v>
      </c>
      <c r="J41" s="13">
        <v>1.22098737908828E-2</v>
      </c>
      <c r="K41" s="3">
        <f t="shared" si="4"/>
        <v>0.99949330816013648</v>
      </c>
      <c r="L41" s="4">
        <f t="shared" si="5"/>
        <v>-2.9643783053625552E-10</v>
      </c>
      <c r="M41" s="4">
        <f t="shared" si="6"/>
        <v>1.2209894833318399E-8</v>
      </c>
      <c r="N41" s="5">
        <f t="shared" si="7"/>
        <v>2.2640560889434602</v>
      </c>
    </row>
    <row r="42" spans="1:14">
      <c r="A42" s="8">
        <v>7</v>
      </c>
      <c r="B42" s="8">
        <v>0.2</v>
      </c>
      <c r="C42" s="7">
        <v>1.3</v>
      </c>
      <c r="D42" s="5">
        <v>0.99951230377595801</v>
      </c>
      <c r="E42" s="9">
        <v>-2.64588085188958E-10</v>
      </c>
      <c r="F42" s="13">
        <v>1.11076223669987E-2</v>
      </c>
      <c r="G42" s="7">
        <v>1.3</v>
      </c>
      <c r="H42" s="5">
        <v>0.99951230379994205</v>
      </c>
      <c r="I42" s="9">
        <v>-2.6458733702723499E-10</v>
      </c>
      <c r="J42" s="13">
        <v>1.11075909585629E-2</v>
      </c>
      <c r="K42" s="3">
        <f t="shared" si="4"/>
        <v>0.99951230378795008</v>
      </c>
      <c r="L42" s="4">
        <f t="shared" si="5"/>
        <v>-2.6458771110809647E-10</v>
      </c>
      <c r="M42" s="4">
        <f t="shared" si="6"/>
        <v>1.11076066627808E-8</v>
      </c>
      <c r="N42" s="5">
        <f t="shared" si="7"/>
        <v>2.2639378833470456</v>
      </c>
    </row>
    <row r="43" spans="1:14">
      <c r="A43" s="8">
        <v>7</v>
      </c>
      <c r="B43" s="8">
        <v>0.2</v>
      </c>
      <c r="C43" s="7">
        <v>1.2749999999999999</v>
      </c>
      <c r="D43" s="5">
        <v>0.99953093325525799</v>
      </c>
      <c r="E43" s="9">
        <v>-2.3564667435703999E-10</v>
      </c>
      <c r="F43" s="13">
        <v>1.0086611775465101E-2</v>
      </c>
      <c r="G43" s="7">
        <v>1.2749999999999999</v>
      </c>
      <c r="H43" s="5">
        <v>0.99953093327420595</v>
      </c>
      <c r="I43" s="9">
        <v>-2.3564609590474599E-10</v>
      </c>
      <c r="J43" s="13">
        <v>1.00865870154139E-2</v>
      </c>
      <c r="K43" s="3">
        <f t="shared" si="4"/>
        <v>0.99953093326473197</v>
      </c>
      <c r="L43" s="4">
        <f t="shared" si="5"/>
        <v>-2.3564638513089299E-10</v>
      </c>
      <c r="M43" s="4">
        <f t="shared" si="6"/>
        <v>1.0086599395439499E-8</v>
      </c>
      <c r="N43" s="5">
        <f t="shared" si="7"/>
        <v>2.2638222488453428</v>
      </c>
    </row>
    <row r="44" spans="1:14">
      <c r="A44" s="8">
        <v>7</v>
      </c>
      <c r="B44" s="8">
        <v>0.2</v>
      </c>
      <c r="C44" s="7">
        <v>1.25</v>
      </c>
      <c r="D44" s="5">
        <v>0.99954919681205101</v>
      </c>
      <c r="E44" s="9">
        <v>-2.0939412368838999E-10</v>
      </c>
      <c r="F44" s="13">
        <v>9.1421565114836699E-3</v>
      </c>
      <c r="G44" s="7">
        <v>1.25</v>
      </c>
      <c r="H44" s="5">
        <v>0.99954919683474996</v>
      </c>
      <c r="I44" s="9">
        <v>-2.0939340386275201E-10</v>
      </c>
      <c r="J44" s="13">
        <v>9.1421250838651207E-3</v>
      </c>
      <c r="K44" s="3">
        <f t="shared" si="4"/>
        <v>0.99954919682340049</v>
      </c>
      <c r="L44" s="4">
        <f t="shared" si="5"/>
        <v>-2.09393763775571E-10</v>
      </c>
      <c r="M44" s="4">
        <f t="shared" si="6"/>
        <v>9.1421407976743952E-9</v>
      </c>
      <c r="N44" s="5">
        <f t="shared" si="7"/>
        <v>2.26370924866649</v>
      </c>
    </row>
    <row r="45" spans="1:14">
      <c r="A45" s="8">
        <v>7</v>
      </c>
      <c r="B45" s="8">
        <v>0.2</v>
      </c>
      <c r="C45" s="7">
        <v>1.2250000000000001</v>
      </c>
      <c r="D45" s="5">
        <v>0.99956709472704497</v>
      </c>
      <c r="E45" s="9">
        <v>-1.8562608266696101E-10</v>
      </c>
      <c r="F45" s="13">
        <v>8.2698396028806596E-3</v>
      </c>
      <c r="G45" s="7">
        <v>1.2250000000000001</v>
      </c>
      <c r="H45" s="5">
        <v>0.99956709475149796</v>
      </c>
      <c r="I45" s="9">
        <v>-1.85625359549082E-10</v>
      </c>
      <c r="J45" s="13">
        <v>8.2698073872092999E-3</v>
      </c>
      <c r="K45" s="3">
        <f t="shared" si="4"/>
        <v>0.99956709473927141</v>
      </c>
      <c r="L45" s="4">
        <f t="shared" si="5"/>
        <v>-1.856257211080215E-10</v>
      </c>
      <c r="M45" s="4">
        <f t="shared" si="6"/>
        <v>8.2698234950449786E-9</v>
      </c>
      <c r="N45" s="5">
        <f t="shared" si="7"/>
        <v>2.2635988316016769</v>
      </c>
    </row>
    <row r="46" spans="1:14">
      <c r="A46" s="8">
        <v>7</v>
      </c>
      <c r="B46" s="8">
        <v>0.2</v>
      </c>
      <c r="C46" s="7">
        <v>1.2</v>
      </c>
      <c r="D46" s="5">
        <v>0.99958462727026798</v>
      </c>
      <c r="E46" s="9">
        <v>-1.6415055512374701E-10</v>
      </c>
      <c r="F46" s="13">
        <v>7.46543786243357E-3</v>
      </c>
      <c r="G46" s="7">
        <v>1.2</v>
      </c>
      <c r="H46" s="5">
        <v>0.99958462728054898</v>
      </c>
      <c r="I46" s="9">
        <v>-1.64150223977858E-10</v>
      </c>
      <c r="J46" s="13">
        <v>7.4654228021795097E-3</v>
      </c>
      <c r="K46" s="3">
        <f t="shared" si="4"/>
        <v>0.99958462727540853</v>
      </c>
      <c r="L46" s="4">
        <f t="shared" si="5"/>
        <v>-1.6415038955080249E-10</v>
      </c>
      <c r="M46" s="4">
        <f t="shared" si="6"/>
        <v>7.4654303323065406E-9</v>
      </c>
      <c r="N46" s="5">
        <f t="shared" si="7"/>
        <v>2.2634909562128365</v>
      </c>
    </row>
    <row r="47" spans="1:14">
      <c r="A47" s="8">
        <v>7</v>
      </c>
      <c r="B47" s="8">
        <v>0.2</v>
      </c>
      <c r="C47" s="7">
        <v>1.175</v>
      </c>
      <c r="D47" s="5">
        <v>0.99960179467549803</v>
      </c>
      <c r="E47" s="9">
        <v>-1.4478744652591899E-10</v>
      </c>
      <c r="F47" s="13">
        <v>6.7249214762956097E-3</v>
      </c>
      <c r="G47" s="7">
        <v>1.175</v>
      </c>
      <c r="H47" s="5">
        <v>0.99960179468289501</v>
      </c>
      <c r="I47" s="9">
        <v>-1.4478723799039201E-10</v>
      </c>
      <c r="J47" s="13">
        <v>6.7249117904763303E-3</v>
      </c>
      <c r="K47" s="3">
        <f t="shared" si="4"/>
        <v>0.99960179467919652</v>
      </c>
      <c r="L47" s="4">
        <f t="shared" si="5"/>
        <v>-1.447873422581555E-10</v>
      </c>
      <c r="M47" s="4">
        <f t="shared" si="6"/>
        <v>6.7249166333859696E-9</v>
      </c>
      <c r="N47" s="5">
        <f t="shared" si="7"/>
        <v>2.2633856031489397</v>
      </c>
    </row>
    <row r="48" spans="1:14">
      <c r="A48" s="8">
        <v>7</v>
      </c>
      <c r="B48" s="8">
        <v>0.2</v>
      </c>
      <c r="C48" s="7">
        <v>1.1499999999999899</v>
      </c>
      <c r="D48" s="5">
        <v>0.99961859718301604</v>
      </c>
      <c r="E48" s="9">
        <v>-1.27366744064766E-10</v>
      </c>
      <c r="F48" s="13">
        <v>6.0443886560592897E-3</v>
      </c>
      <c r="G48" s="7">
        <v>1.1499999999999899</v>
      </c>
      <c r="H48" s="5">
        <v>0.99961859718895996</v>
      </c>
      <c r="I48" s="9">
        <v>-1.2736644482609301E-10</v>
      </c>
      <c r="J48" s="13">
        <v>6.0443744552186101E-3</v>
      </c>
      <c r="K48" s="3">
        <f t="shared" si="4"/>
        <v>0.999618597185988</v>
      </c>
      <c r="L48" s="4">
        <f t="shared" si="5"/>
        <v>-1.273665944454295E-10</v>
      </c>
      <c r="M48" s="4">
        <f t="shared" si="6"/>
        <v>6.0443815556389492E-9</v>
      </c>
      <c r="N48" s="5">
        <f t="shared" si="7"/>
        <v>2.2632827695845243</v>
      </c>
    </row>
    <row r="49" spans="1:14">
      <c r="A49" s="8">
        <v>7</v>
      </c>
      <c r="B49" s="8">
        <v>0.2</v>
      </c>
      <c r="C49" s="7">
        <v>1.125</v>
      </c>
      <c r="D49" s="5">
        <v>0.999635035031747</v>
      </c>
      <c r="E49" s="9">
        <v>-1.11729302746892E-10</v>
      </c>
      <c r="F49" s="13">
        <v>5.4201179980001898E-3</v>
      </c>
      <c r="G49" s="7">
        <v>1.125</v>
      </c>
      <c r="H49" s="5">
        <v>0.99963503504459605</v>
      </c>
      <c r="I49" s="9">
        <v>-1.1172903422845E-10</v>
      </c>
      <c r="J49" s="13">
        <v>5.4201049718592903E-3</v>
      </c>
      <c r="K49" s="3">
        <f t="shared" si="4"/>
        <v>0.99963503503817153</v>
      </c>
      <c r="L49" s="4">
        <f t="shared" si="5"/>
        <v>-1.11729168487671E-10</v>
      </c>
      <c r="M49" s="4">
        <f t="shared" si="6"/>
        <v>5.4201114849297402E-9</v>
      </c>
      <c r="N49" s="5">
        <f t="shared" si="7"/>
        <v>2.2631824140380994</v>
      </c>
    </row>
    <row r="50" spans="1:14">
      <c r="A50" s="8">
        <v>7</v>
      </c>
      <c r="B50" s="8">
        <v>0.2</v>
      </c>
      <c r="C50" s="7">
        <v>1.1000000000000001</v>
      </c>
      <c r="D50" s="5">
        <v>0.99965110845315497</v>
      </c>
      <c r="E50" s="9">
        <v>-9.7726082823250104E-11</v>
      </c>
      <c r="F50" s="13">
        <v>4.84855114738038E-3</v>
      </c>
      <c r="G50" s="7">
        <v>1.1000000000000001</v>
      </c>
      <c r="H50" s="5">
        <v>0.99965110845796601</v>
      </c>
      <c r="I50" s="9">
        <v>-9.7725923778070706E-11</v>
      </c>
      <c r="J50" s="13">
        <v>4.8485432565628598E-3</v>
      </c>
      <c r="K50" s="3">
        <f t="shared" si="4"/>
        <v>0.99965110845556049</v>
      </c>
      <c r="L50" s="4">
        <f t="shared" si="5"/>
        <v>-9.7726003300660411E-11</v>
      </c>
      <c r="M50" s="4">
        <f t="shared" si="6"/>
        <v>4.8485472019716194E-9</v>
      </c>
      <c r="N50" s="5">
        <f t="shared" si="7"/>
        <v>2.2630845435328006</v>
      </c>
    </row>
    <row r="51" spans="1:14">
      <c r="A51" s="8">
        <v>7</v>
      </c>
      <c r="B51" s="8">
        <v>0.2</v>
      </c>
      <c r="C51" s="7">
        <v>1.075</v>
      </c>
      <c r="D51" s="5">
        <v>0.99966681764366605</v>
      </c>
      <c r="E51" s="9">
        <v>-8.5217712818764E-11</v>
      </c>
      <c r="F51" s="13">
        <v>4.3262895737426199E-3</v>
      </c>
      <c r="G51" s="7">
        <v>1.075</v>
      </c>
      <c r="H51" s="5">
        <v>0.99966681764834597</v>
      </c>
      <c r="I51" s="9">
        <v>-8.5217578507570899E-11</v>
      </c>
      <c r="J51" s="13">
        <v>4.3262827551001698E-3</v>
      </c>
      <c r="K51" s="3">
        <f t="shared" si="4"/>
        <v>0.99966681764600596</v>
      </c>
      <c r="L51" s="4">
        <f t="shared" si="5"/>
        <v>-8.5217645663167443E-11</v>
      </c>
      <c r="M51" s="4">
        <f t="shared" si="6"/>
        <v>4.3262861644213947E-9</v>
      </c>
      <c r="N51" s="5">
        <f t="shared" si="7"/>
        <v>2.2629891894377239</v>
      </c>
    </row>
    <row r="52" spans="1:14">
      <c r="A52" s="8">
        <v>7</v>
      </c>
      <c r="B52" s="8">
        <v>0.2</v>
      </c>
      <c r="C52" s="7">
        <v>1.0499999999999901</v>
      </c>
      <c r="D52" s="5">
        <v>0.99968216283923195</v>
      </c>
      <c r="E52" s="9">
        <v>-7.4073208989356803E-11</v>
      </c>
      <c r="F52" s="13">
        <v>3.8500470397989598E-3</v>
      </c>
      <c r="G52" s="7">
        <v>1.0499999999999901</v>
      </c>
      <c r="H52" s="5">
        <v>0.99968216284312805</v>
      </c>
      <c r="I52" s="9">
        <v>-7.4073094069661699E-11</v>
      </c>
      <c r="J52" s="13">
        <v>3.8500410667050701E-3</v>
      </c>
      <c r="K52" s="3">
        <f t="shared" si="4"/>
        <v>0.99968216284118006</v>
      </c>
      <c r="L52" s="4">
        <f t="shared" si="5"/>
        <v>-7.4073151529509251E-11</v>
      </c>
      <c r="M52" s="4">
        <f t="shared" si="6"/>
        <v>3.8500440532520148E-9</v>
      </c>
      <c r="N52" s="5">
        <f t="shared" si="7"/>
        <v>2.2628962859281962</v>
      </c>
    </row>
    <row r="53" spans="1:14">
      <c r="A53" s="8">
        <v>7</v>
      </c>
      <c r="B53" s="8">
        <v>0.2</v>
      </c>
      <c r="C53" s="7">
        <v>1.0249999999999999</v>
      </c>
      <c r="D53" s="5">
        <v>0.99969714424982703</v>
      </c>
      <c r="E53" s="9">
        <v>-6.4171102918695894E-11</v>
      </c>
      <c r="F53" s="13">
        <v>3.4167233334303402E-3</v>
      </c>
      <c r="G53" s="7">
        <v>1.0249999999999999</v>
      </c>
      <c r="H53" s="5">
        <v>0.99969714426089296</v>
      </c>
      <c r="I53" s="9">
        <v>-6.4170952645670203E-11</v>
      </c>
      <c r="J53" s="13">
        <v>3.4167153323000801E-3</v>
      </c>
      <c r="K53" s="3">
        <f t="shared" si="4"/>
        <v>0.99969714425535994</v>
      </c>
      <c r="L53" s="4">
        <f t="shared" si="5"/>
        <v>-6.4171027782183048E-11</v>
      </c>
      <c r="M53" s="4">
        <f t="shared" si="6"/>
        <v>3.41671933286521E-9</v>
      </c>
      <c r="N53" s="5">
        <f t="shared" si="7"/>
        <v>2.2628057995312227</v>
      </c>
    </row>
    <row r="54" spans="1:14">
      <c r="A54" s="8">
        <v>7</v>
      </c>
      <c r="B54" s="8">
        <v>0.2</v>
      </c>
      <c r="C54" s="7">
        <v>1</v>
      </c>
      <c r="D54" s="5">
        <v>0.99971176207417201</v>
      </c>
      <c r="E54" s="9">
        <v>-5.5398040625045902E-11</v>
      </c>
      <c r="F54" s="13">
        <v>3.0233510670133702E-3</v>
      </c>
      <c r="G54" s="7">
        <v>1</v>
      </c>
      <c r="H54" s="5">
        <v>0.99971176208236101</v>
      </c>
      <c r="I54" s="9">
        <v>-5.5397916476853502E-11</v>
      </c>
      <c r="J54" s="13">
        <v>3.0233442916190499E-3</v>
      </c>
      <c r="K54" s="3">
        <f t="shared" si="4"/>
        <v>0.99971176207826651</v>
      </c>
      <c r="L54" s="4">
        <f t="shared" si="5"/>
        <v>-5.5397978550949702E-11</v>
      </c>
      <c r="M54" s="4">
        <f t="shared" si="6"/>
        <v>3.0233476793162098E-9</v>
      </c>
      <c r="N54" s="5">
        <f t="shared" si="7"/>
        <v>2.262717766269573</v>
      </c>
    </row>
    <row r="55" spans="1:14">
      <c r="A55" s="8">
        <v>7</v>
      </c>
      <c r="B55" s="8">
        <v>0.2</v>
      </c>
      <c r="C55" s="7">
        <v>0.97499999999999998</v>
      </c>
      <c r="D55" s="5">
        <v>0.99972601652877302</v>
      </c>
      <c r="E55" s="9">
        <v>-4.7648402873264602E-11</v>
      </c>
      <c r="F55" s="13">
        <v>2.66709145338807E-3</v>
      </c>
      <c r="G55" s="7">
        <v>0.97499999999999998</v>
      </c>
      <c r="H55" s="5">
        <v>0.99972601653092696</v>
      </c>
      <c r="I55" s="9">
        <v>-4.7648360066844202E-11</v>
      </c>
      <c r="J55" s="13">
        <v>2.66708905732375E-3</v>
      </c>
      <c r="K55" s="3">
        <f t="shared" si="4"/>
        <v>0.99972601652985005</v>
      </c>
      <c r="L55" s="4">
        <f t="shared" si="5"/>
        <v>-4.7648381470054405E-11</v>
      </c>
      <c r="M55" s="4">
        <f t="shared" si="6"/>
        <v>2.6670902553559099E-9</v>
      </c>
      <c r="N55" s="5">
        <f t="shared" si="7"/>
        <v>2.2626320840041396</v>
      </c>
    </row>
    <row r="56" spans="1:14">
      <c r="A56" s="8">
        <v>7</v>
      </c>
      <c r="B56" s="8">
        <v>0.2</v>
      </c>
      <c r="C56" s="7">
        <v>0.95</v>
      </c>
      <c r="D56" s="5">
        <v>0.99973990778091903</v>
      </c>
      <c r="E56" s="9">
        <v>-4.0824412811394299E-11</v>
      </c>
      <c r="F56" s="13">
        <v>2.3452574104165401E-3</v>
      </c>
      <c r="G56" s="7">
        <v>0.95</v>
      </c>
      <c r="H56" s="5">
        <v>0.99973990778226496</v>
      </c>
      <c r="I56" s="9">
        <v>-4.0824385140192702E-11</v>
      </c>
      <c r="J56" s="13">
        <v>2.3452558207772501E-3</v>
      </c>
      <c r="K56" s="3">
        <f t="shared" si="4"/>
        <v>0.99973990778159205</v>
      </c>
      <c r="L56" s="4">
        <f t="shared" si="5"/>
        <v>-4.0824398975793497E-11</v>
      </c>
      <c r="M56" s="4">
        <f t="shared" si="6"/>
        <v>2.3452566155968949E-9</v>
      </c>
      <c r="N56" s="5">
        <f t="shared" si="7"/>
        <v>2.2625488173104782</v>
      </c>
    </row>
    <row r="57" spans="1:14">
      <c r="A57" s="8">
        <v>7</v>
      </c>
      <c r="B57" s="8">
        <v>0.2</v>
      </c>
      <c r="C57" s="7">
        <v>0.92499999999999905</v>
      </c>
      <c r="D57" s="5">
        <v>0.999753436016243</v>
      </c>
      <c r="E57" s="9">
        <v>-3.4835540160781503E-11</v>
      </c>
      <c r="F57" s="13">
        <v>2.0552989088437998E-3</v>
      </c>
      <c r="G57" s="7">
        <v>0.92499999999999905</v>
      </c>
      <c r="H57" s="5">
        <v>0.99975343601774203</v>
      </c>
      <c r="I57" s="9">
        <v>-3.4835508955835003E-11</v>
      </c>
      <c r="J57" s="13">
        <v>2.0552970677501399E-3</v>
      </c>
      <c r="K57" s="3">
        <f t="shared" si="4"/>
        <v>0.99975343601699251</v>
      </c>
      <c r="L57" s="4">
        <f t="shared" si="5"/>
        <v>-3.483552455830825E-11</v>
      </c>
      <c r="M57" s="4">
        <f t="shared" si="6"/>
        <v>2.0552979882969696E-9</v>
      </c>
      <c r="N57" s="5">
        <f t="shared" si="7"/>
        <v>2.262467967225728</v>
      </c>
    </row>
    <row r="58" spans="1:14">
      <c r="A58" s="8">
        <v>7</v>
      </c>
      <c r="B58" s="8">
        <v>0.2</v>
      </c>
      <c r="C58" s="7">
        <v>0.89999999999999902</v>
      </c>
      <c r="D58" s="5">
        <v>0.99976660142691498</v>
      </c>
      <c r="E58" s="9">
        <v>-2.9597772795689103E-11</v>
      </c>
      <c r="F58" s="13">
        <v>1.79477783677363E-3</v>
      </c>
      <c r="G58" s="7">
        <v>0.89999999999999902</v>
      </c>
      <c r="H58" s="5">
        <v>0.99976660142877705</v>
      </c>
      <c r="I58" s="9">
        <v>-2.9597739727027898E-11</v>
      </c>
      <c r="J58" s="13">
        <v>1.79477583152477E-3</v>
      </c>
      <c r="K58" s="3">
        <f t="shared" si="4"/>
        <v>0.99976660142784601</v>
      </c>
      <c r="L58" s="4">
        <f t="shared" si="5"/>
        <v>-2.9597756261358497E-11</v>
      </c>
      <c r="M58" s="4">
        <f t="shared" si="6"/>
        <v>1.7947768341491998E-9</v>
      </c>
      <c r="N58" s="5">
        <f t="shared" si="7"/>
        <v>2.2623894704063785</v>
      </c>
    </row>
    <row r="59" spans="1:14">
      <c r="A59" s="8">
        <v>7</v>
      </c>
      <c r="B59" s="8">
        <v>0.2</v>
      </c>
      <c r="C59" s="7">
        <v>0.875</v>
      </c>
      <c r="D59" s="5">
        <v>0.99977940419361799</v>
      </c>
      <c r="E59" s="9">
        <v>-2.5033727715563099E-11</v>
      </c>
      <c r="F59" s="13">
        <v>1.5613909093683499E-3</v>
      </c>
      <c r="G59" s="7">
        <v>0.875</v>
      </c>
      <c r="H59" s="5">
        <v>0.99977940419382005</v>
      </c>
      <c r="I59" s="9">
        <v>-2.5033724329240099E-11</v>
      </c>
      <c r="J59" s="13">
        <v>1.5613906981583399E-3</v>
      </c>
      <c r="K59" s="3">
        <f t="shared" si="4"/>
        <v>0.99977940419371902</v>
      </c>
      <c r="L59" s="4">
        <f t="shared" si="5"/>
        <v>-2.5033726022401597E-11</v>
      </c>
      <c r="M59" s="4">
        <f t="shared" si="6"/>
        <v>1.5613908037633448E-9</v>
      </c>
      <c r="N59" s="5">
        <f t="shared" si="7"/>
        <v>2.2623132856426578</v>
      </c>
    </row>
    <row r="60" spans="1:14">
      <c r="A60" s="8">
        <v>7</v>
      </c>
      <c r="B60" s="8">
        <v>0.2</v>
      </c>
      <c r="C60" s="7">
        <v>0.84999999999999898</v>
      </c>
      <c r="D60" s="5">
        <v>0.99979184445523495</v>
      </c>
      <c r="E60" s="9">
        <v>-2.1072386013378401E-11</v>
      </c>
      <c r="F60" s="13">
        <v>1.3529724797493601E-3</v>
      </c>
      <c r="G60" s="7">
        <v>0.84999999999999898</v>
      </c>
      <c r="H60" s="5">
        <v>0.99979184445580305</v>
      </c>
      <c r="I60" s="9">
        <v>-2.1072378305891401E-11</v>
      </c>
      <c r="J60" s="13">
        <v>1.3529719848828601E-3</v>
      </c>
      <c r="K60" s="3">
        <f t="shared" si="4"/>
        <v>0.99979184445551894</v>
      </c>
      <c r="L60" s="4">
        <f t="shared" si="5"/>
        <v>-2.1072382159634901E-11</v>
      </c>
      <c r="M60" s="4">
        <f t="shared" si="6"/>
        <v>1.35297223231611E-9</v>
      </c>
      <c r="N60" s="5">
        <f t="shared" si="7"/>
        <v>2.262239545219185</v>
      </c>
    </row>
    <row r="61" spans="1:14">
      <c r="A61" s="8">
        <v>7</v>
      </c>
      <c r="B61" s="8">
        <v>0.2</v>
      </c>
      <c r="C61" s="7">
        <v>0.82499999999999996</v>
      </c>
      <c r="D61" s="5">
        <v>0.99980392241525895</v>
      </c>
      <c r="E61" s="9">
        <v>-1.7648042660732301E-11</v>
      </c>
      <c r="F61" s="13">
        <v>1.1674459198570499E-3</v>
      </c>
      <c r="G61" s="7">
        <v>0.82499999999999996</v>
      </c>
      <c r="H61" s="5">
        <v>0.999803922416311</v>
      </c>
      <c r="I61" s="9">
        <v>-1.76480331600147E-11</v>
      </c>
      <c r="J61" s="13">
        <v>1.16744529136956E-3</v>
      </c>
      <c r="K61" s="3">
        <f t="shared" si="4"/>
        <v>0.99980392241578497</v>
      </c>
      <c r="L61" s="4">
        <f t="shared" si="5"/>
        <v>-1.7648037910373501E-11</v>
      </c>
      <c r="M61" s="4">
        <f t="shared" si="6"/>
        <v>1.1674456056133049E-9</v>
      </c>
      <c r="N61" s="5">
        <f t="shared" si="7"/>
        <v>2.262168030616766</v>
      </c>
    </row>
    <row r="62" spans="1:14">
      <c r="A62" s="8">
        <v>7</v>
      </c>
      <c r="B62" s="8">
        <v>0.2</v>
      </c>
      <c r="C62" s="7">
        <v>0.79999999999999905</v>
      </c>
      <c r="D62" s="5">
        <v>0.99981563821239094</v>
      </c>
      <c r="E62" s="9">
        <v>-1.47009061564294E-11</v>
      </c>
      <c r="F62" s="13">
        <v>1.0028784369588699E-3</v>
      </c>
      <c r="G62" s="7">
        <v>0.79999999999999905</v>
      </c>
      <c r="H62" s="5">
        <v>0.99981563821319497</v>
      </c>
      <c r="I62" s="9">
        <v>-1.4700895585370602E-11</v>
      </c>
      <c r="J62" s="13">
        <v>1.00287771581375E-3</v>
      </c>
      <c r="K62" s="3">
        <f t="shared" si="4"/>
        <v>0.99981563821279296</v>
      </c>
      <c r="L62" s="4">
        <f t="shared" si="5"/>
        <v>-1.4700900870900001E-11</v>
      </c>
      <c r="M62" s="4">
        <f t="shared" si="6"/>
        <v>1.00287807638631E-9</v>
      </c>
      <c r="N62" s="5">
        <f t="shared" si="7"/>
        <v>2.2620988307891206</v>
      </c>
    </row>
    <row r="63" spans="1:14">
      <c r="A63" s="8">
        <v>7</v>
      </c>
      <c r="B63" s="8">
        <v>0.2</v>
      </c>
      <c r="C63" s="7">
        <v>0.77499999999999902</v>
      </c>
      <c r="D63" s="5">
        <v>0.99982699198703395</v>
      </c>
      <c r="E63" s="9">
        <v>-1.21762510632743E-11</v>
      </c>
      <c r="F63" s="13">
        <v>8.57444595024057E-4</v>
      </c>
      <c r="G63" s="7">
        <v>0.77499999999999902</v>
      </c>
      <c r="H63" s="5">
        <v>0.99982699198801805</v>
      </c>
      <c r="I63" s="9">
        <v>-1.2176243621841799E-11</v>
      </c>
      <c r="J63" s="13">
        <v>8.5744407100265705E-4</v>
      </c>
      <c r="K63" s="3">
        <f t="shared" si="4"/>
        <v>0.999826991987526</v>
      </c>
      <c r="L63" s="4">
        <f t="shared" si="5"/>
        <v>-1.217624734255805E-11</v>
      </c>
      <c r="M63" s="4">
        <f t="shared" si="6"/>
        <v>8.5744433301335708E-10</v>
      </c>
      <c r="N63" s="5">
        <f t="shared" si="7"/>
        <v>2.2620320098401661</v>
      </c>
    </row>
    <row r="64" spans="1:14">
      <c r="A64" s="8">
        <v>7</v>
      </c>
      <c r="B64" s="8">
        <v>0.2</v>
      </c>
      <c r="C64" s="7">
        <v>0.75</v>
      </c>
      <c r="D64" s="5">
        <v>0.99983798390872203</v>
      </c>
      <c r="E64" s="9">
        <v>-1.0024030858704599E-11</v>
      </c>
      <c r="F64" s="13">
        <v>7.2941603591031301E-4</v>
      </c>
      <c r="G64" s="7">
        <v>0.75</v>
      </c>
      <c r="H64" s="5">
        <v>0.99983798391237999</v>
      </c>
      <c r="I64" s="9">
        <v>-1.00240183591645E-11</v>
      </c>
      <c r="J64" s="13">
        <v>7.2941512635954302E-4</v>
      </c>
      <c r="K64" s="3">
        <f t="shared" si="4"/>
        <v>0.99983798391055101</v>
      </c>
      <c r="L64" s="4">
        <f t="shared" si="5"/>
        <v>-1.002402460893455E-11</v>
      </c>
      <c r="M64" s="4">
        <f t="shared" si="6"/>
        <v>7.29415581134928E-10</v>
      </c>
      <c r="N64" s="5">
        <f t="shared" si="7"/>
        <v>2.2619674089951687</v>
      </c>
    </row>
    <row r="66" spans="1:14">
      <c r="A66" s="8">
        <v>7</v>
      </c>
      <c r="B66" s="8">
        <v>0.3</v>
      </c>
      <c r="C66" s="7">
        <v>1.5</v>
      </c>
      <c r="D66" s="5">
        <v>0.99935592705590004</v>
      </c>
      <c r="E66" s="9">
        <v>-1.08648178224411E-9</v>
      </c>
      <c r="F66" s="13">
        <v>3.952986806725E-2</v>
      </c>
      <c r="G66" s="7">
        <v>1.5</v>
      </c>
      <c r="H66" s="5">
        <v>0.99935592706894805</v>
      </c>
      <c r="I66" s="9">
        <v>-1.08648056516817E-9</v>
      </c>
      <c r="J66" s="13">
        <v>3.9529823785926503E-2</v>
      </c>
      <c r="K66" s="3">
        <f t="shared" ref="K66:K96" si="8">0.5*(D66+H66)</f>
        <v>0.99935592706242404</v>
      </c>
      <c r="L66" s="4">
        <f t="shared" ref="L66:L96" si="9">0.5*(E66+I66)</f>
        <v>-1.0864811737061399E-9</v>
      </c>
      <c r="M66" s="4">
        <f t="shared" ref="M66:M96" si="10">10^-6*(F66+J66)/2</f>
        <v>3.9529845926588251E-8</v>
      </c>
      <c r="N66" s="5">
        <f t="shared" ref="N66:N96" si="11">(30/C66)*PI()*IMREAL(IMSQRT(IMSUB(COMPLEX(1,0),IMPOWER(COMPLEX(K66,L66),2))))</f>
        <v>2.2547191391535781</v>
      </c>
    </row>
    <row r="67" spans="1:14">
      <c r="A67" s="8">
        <v>7</v>
      </c>
      <c r="B67" s="8">
        <v>0.3</v>
      </c>
      <c r="C67" s="7">
        <v>1.4750000000000001</v>
      </c>
      <c r="D67" s="5">
        <v>0.99937731297430199</v>
      </c>
      <c r="E67" s="9">
        <v>-9.9120659043968004E-10</v>
      </c>
      <c r="F67" s="13">
        <v>3.6674680236493902E-2</v>
      </c>
      <c r="G67" s="7">
        <v>1.4750000000000001</v>
      </c>
      <c r="H67" s="5">
        <v>0.99937731298583998</v>
      </c>
      <c r="I67" s="9">
        <v>-9.9120511868890292E-10</v>
      </c>
      <c r="J67" s="13">
        <v>3.6674625781661099E-2</v>
      </c>
      <c r="K67" s="3">
        <f t="shared" si="8"/>
        <v>0.99937731298007093</v>
      </c>
      <c r="L67" s="4">
        <f t="shared" si="9"/>
        <v>-9.9120585456429148E-10</v>
      </c>
      <c r="M67" s="4">
        <f t="shared" si="10"/>
        <v>3.6674653009077501E-8</v>
      </c>
      <c r="N67" s="5">
        <f t="shared" si="11"/>
        <v>2.2545579020850419</v>
      </c>
    </row>
    <row r="68" spans="1:14">
      <c r="A68" s="8">
        <v>7</v>
      </c>
      <c r="B68" s="8">
        <v>0.3</v>
      </c>
      <c r="C68" s="7">
        <v>1.45</v>
      </c>
      <c r="D68" s="5">
        <v>0.99939833280081003</v>
      </c>
      <c r="E68" s="9">
        <v>-9.0312113628248602E-10</v>
      </c>
      <c r="F68" s="13">
        <v>3.3991644771184298E-2</v>
      </c>
      <c r="G68" s="7">
        <v>1.45</v>
      </c>
      <c r="H68" s="5">
        <v>0.99939833280378898</v>
      </c>
      <c r="I68" s="9">
        <v>-9.0312063595003897E-10</v>
      </c>
      <c r="J68" s="13">
        <v>3.3991625939687402E-2</v>
      </c>
      <c r="K68" s="3">
        <f t="shared" si="8"/>
        <v>0.9993983328022995</v>
      </c>
      <c r="L68" s="4">
        <f t="shared" si="9"/>
        <v>-9.0312088611626244E-10</v>
      </c>
      <c r="M68" s="4">
        <f t="shared" si="10"/>
        <v>3.3991635355435853E-8</v>
      </c>
      <c r="N68" s="5">
        <f t="shared" si="11"/>
        <v>2.2543998943516326</v>
      </c>
    </row>
    <row r="69" spans="1:14">
      <c r="A69" s="8">
        <v>7</v>
      </c>
      <c r="B69" s="8">
        <v>0.3</v>
      </c>
      <c r="C69" s="7">
        <v>1.4249999999999901</v>
      </c>
      <c r="D69" s="5">
        <v>0.99941898687314101</v>
      </c>
      <c r="E69" s="9">
        <v>-8.2180503495431997E-10</v>
      </c>
      <c r="F69" s="13">
        <v>3.14737223051385E-2</v>
      </c>
      <c r="G69" s="7">
        <v>1.4249999999999901</v>
      </c>
      <c r="H69" s="5">
        <v>0.99941898687527397</v>
      </c>
      <c r="I69" s="9">
        <v>-8.2180498481770901E-10</v>
      </c>
      <c r="J69" s="13">
        <v>3.1473720384992403E-2</v>
      </c>
      <c r="K69" s="3">
        <f t="shared" si="8"/>
        <v>0.99941898687420749</v>
      </c>
      <c r="L69" s="4">
        <f t="shared" si="9"/>
        <v>-8.2180500988601449E-10</v>
      </c>
      <c r="M69" s="4">
        <f t="shared" si="10"/>
        <v>3.1473721345065448E-8</v>
      </c>
      <c r="N69" s="5">
        <f t="shared" si="11"/>
        <v>2.2542451341361995</v>
      </c>
    </row>
    <row r="70" spans="1:14">
      <c r="A70" s="8">
        <v>7</v>
      </c>
      <c r="B70" s="8">
        <v>0.3</v>
      </c>
      <c r="C70" s="7">
        <v>1.4</v>
      </c>
      <c r="D70" s="5">
        <v>0.99943927553166001</v>
      </c>
      <c r="E70" s="9">
        <v>-7.4681133027046103E-10</v>
      </c>
      <c r="F70" s="13">
        <v>2.91123348504711E-2</v>
      </c>
      <c r="G70" s="7">
        <v>1.4</v>
      </c>
      <c r="H70" s="5">
        <v>0.99943927553855505</v>
      </c>
      <c r="I70" s="9">
        <v>-7.4681063453411302E-10</v>
      </c>
      <c r="J70" s="13">
        <v>2.9112307729150501E-2</v>
      </c>
      <c r="K70" s="3">
        <f t="shared" si="8"/>
        <v>0.99943927553510759</v>
      </c>
      <c r="L70" s="4">
        <f t="shared" si="9"/>
        <v>-7.4681098240228703E-10</v>
      </c>
      <c r="M70" s="4">
        <f t="shared" si="10"/>
        <v>2.91123212898108E-8</v>
      </c>
      <c r="N70" s="5">
        <f t="shared" si="11"/>
        <v>2.2540936404799772</v>
      </c>
    </row>
    <row r="71" spans="1:14">
      <c r="A71" s="8">
        <v>7</v>
      </c>
      <c r="B71" s="8">
        <v>0.3</v>
      </c>
      <c r="C71" s="7">
        <v>1.375</v>
      </c>
      <c r="D71" s="5">
        <v>0.99945919915871995</v>
      </c>
      <c r="E71" s="9">
        <v>-6.7773232670180697E-10</v>
      </c>
      <c r="F71" s="13">
        <v>2.6899838858291301E-2</v>
      </c>
      <c r="G71" s="7">
        <v>1.375</v>
      </c>
      <c r="H71" s="5">
        <v>0.99945919917289305</v>
      </c>
      <c r="I71" s="9">
        <v>-6.7773083541609996E-10</v>
      </c>
      <c r="J71" s="13">
        <v>2.6899779667747099E-2</v>
      </c>
      <c r="K71" s="3">
        <f t="shared" si="8"/>
        <v>0.9994591991658065</v>
      </c>
      <c r="L71" s="4">
        <f t="shared" si="9"/>
        <v>-6.7773158105895342E-10</v>
      </c>
      <c r="M71" s="4">
        <f t="shared" si="10"/>
        <v>2.68998092630192E-8</v>
      </c>
      <c r="N71" s="5">
        <f t="shared" si="11"/>
        <v>2.2539453348623932</v>
      </c>
    </row>
    <row r="72" spans="1:14">
      <c r="A72" s="8">
        <v>7</v>
      </c>
      <c r="B72" s="8">
        <v>0.3</v>
      </c>
      <c r="C72" s="7">
        <v>1.35</v>
      </c>
      <c r="D72" s="5">
        <v>0.99947875812501596</v>
      </c>
      <c r="E72" s="9">
        <v>-6.14177862694423E-10</v>
      </c>
      <c r="F72" s="13">
        <v>2.4828733418786199E-2</v>
      </c>
      <c r="G72" s="7">
        <v>1.35</v>
      </c>
      <c r="H72" s="5">
        <v>0.99947875813700005</v>
      </c>
      <c r="I72" s="9">
        <v>-6.1417672212062899E-10</v>
      </c>
      <c r="J72" s="13">
        <v>2.48286873099887E-2</v>
      </c>
      <c r="K72" s="3">
        <f t="shared" si="8"/>
        <v>0.99947875813100806</v>
      </c>
      <c r="L72" s="4">
        <f t="shared" si="9"/>
        <v>-6.1417729240752599E-10</v>
      </c>
      <c r="M72" s="4">
        <f t="shared" si="10"/>
        <v>2.4828710364387447E-8</v>
      </c>
      <c r="N72" s="5">
        <f t="shared" si="11"/>
        <v>2.2538001472625928</v>
      </c>
    </row>
    <row r="73" spans="1:14">
      <c r="A73" s="8">
        <v>7</v>
      </c>
      <c r="B73" s="8">
        <v>0.3</v>
      </c>
      <c r="C73" s="7">
        <v>1.32499999999999</v>
      </c>
      <c r="D73" s="5">
        <v>0.99949795274980502</v>
      </c>
      <c r="E73" s="9">
        <v>-5.5578226743845604E-10</v>
      </c>
      <c r="F73" s="13">
        <v>2.28919602581453E-2</v>
      </c>
      <c r="G73" s="7">
        <v>1.32499999999999</v>
      </c>
      <c r="H73" s="5">
        <v>0.99949795275756903</v>
      </c>
      <c r="I73" s="9">
        <v>-5.5578155301462096E-10</v>
      </c>
      <c r="J73" s="13">
        <v>2.2891930831941999E-2</v>
      </c>
      <c r="K73" s="3">
        <f t="shared" si="8"/>
        <v>0.99949795275368702</v>
      </c>
      <c r="L73" s="4">
        <f t="shared" si="9"/>
        <v>-5.5578191022653845E-10</v>
      </c>
      <c r="M73" s="4">
        <f t="shared" si="10"/>
        <v>2.2891945545043649E-8</v>
      </c>
      <c r="N73" s="5">
        <f t="shared" si="11"/>
        <v>2.253658075875844</v>
      </c>
    </row>
    <row r="74" spans="1:14">
      <c r="A74" s="8">
        <v>7</v>
      </c>
      <c r="B74" s="8">
        <v>0.3</v>
      </c>
      <c r="C74" s="7">
        <v>1.3</v>
      </c>
      <c r="D74" s="5">
        <v>0.99951678333079297</v>
      </c>
      <c r="E74" s="9">
        <v>-5.0219645553680404E-10</v>
      </c>
      <c r="F74" s="13">
        <v>2.1082614427495198E-2</v>
      </c>
      <c r="G74" s="7">
        <v>1.3</v>
      </c>
      <c r="H74" s="5">
        <v>0.99951678333919802</v>
      </c>
      <c r="I74" s="9">
        <v>-5.0219560023278602E-10</v>
      </c>
      <c r="J74" s="13">
        <v>2.1082578521139001E-2</v>
      </c>
      <c r="K74" s="3">
        <f t="shared" si="8"/>
        <v>0.9995167833349955</v>
      </c>
      <c r="L74" s="4">
        <f t="shared" si="9"/>
        <v>-5.0219602788479503E-10</v>
      </c>
      <c r="M74" s="4">
        <f t="shared" si="10"/>
        <v>2.10825964743171E-8</v>
      </c>
      <c r="N74" s="5">
        <f t="shared" si="11"/>
        <v>2.2535191545198976</v>
      </c>
    </row>
    <row r="75" spans="1:14">
      <c r="A75" s="8">
        <v>7</v>
      </c>
      <c r="B75" s="8">
        <v>0.3</v>
      </c>
      <c r="C75" s="7">
        <v>1.2749999999999999</v>
      </c>
      <c r="D75" s="5">
        <v>0.99953525021497902</v>
      </c>
      <c r="E75" s="9">
        <v>-4.5309081940512202E-10</v>
      </c>
      <c r="F75" s="13">
        <v>1.9394083140941602E-2</v>
      </c>
      <c r="G75" s="7">
        <v>1.2749999999999999</v>
      </c>
      <c r="H75" s="5">
        <v>0.99953525022408496</v>
      </c>
      <c r="I75" s="9">
        <v>-4.5309011297256298E-10</v>
      </c>
      <c r="J75" s="13">
        <v>1.9394052902827801E-2</v>
      </c>
      <c r="K75" s="3">
        <f t="shared" si="8"/>
        <v>0.99953525021953205</v>
      </c>
      <c r="L75" s="4">
        <f t="shared" si="9"/>
        <v>-4.5309046618884252E-10</v>
      </c>
      <c r="M75" s="4">
        <f t="shared" si="10"/>
        <v>1.9394068021884701E-8</v>
      </c>
      <c r="N75" s="5">
        <f t="shared" si="11"/>
        <v>2.2533833015160867</v>
      </c>
    </row>
    <row r="76" spans="1:14">
      <c r="A76" s="8">
        <v>7</v>
      </c>
      <c r="B76" s="8">
        <v>0.3</v>
      </c>
      <c r="C76" s="7">
        <v>1.25</v>
      </c>
      <c r="D76" s="5">
        <v>0.99955335371203102</v>
      </c>
      <c r="E76" s="9">
        <v>-4.08147447667379E-10</v>
      </c>
      <c r="F76" s="13">
        <v>1.7819735246680402E-2</v>
      </c>
      <c r="G76" s="7">
        <v>1.25</v>
      </c>
      <c r="H76" s="5">
        <v>0.99955335371741505</v>
      </c>
      <c r="I76" s="9">
        <v>-4.0814703149922002E-10</v>
      </c>
      <c r="J76" s="13">
        <v>1.78197170767606E-2</v>
      </c>
      <c r="K76" s="3">
        <f t="shared" si="8"/>
        <v>0.99955335371472298</v>
      </c>
      <c r="L76" s="4">
        <f t="shared" si="9"/>
        <v>-4.0814723958329949E-10</v>
      </c>
      <c r="M76" s="4">
        <f t="shared" si="10"/>
        <v>1.7819726161720499E-8</v>
      </c>
      <c r="N76" s="5">
        <f t="shared" si="11"/>
        <v>2.2532504993854445</v>
      </c>
    </row>
    <row r="77" spans="1:14">
      <c r="A77" s="8">
        <v>7</v>
      </c>
      <c r="B77" s="8">
        <v>0.3</v>
      </c>
      <c r="C77" s="7">
        <v>1.2250000000000001</v>
      </c>
      <c r="D77" s="5">
        <v>0.99957109410442402</v>
      </c>
      <c r="E77" s="9">
        <v>-3.6707724935449202E-10</v>
      </c>
      <c r="F77" s="13">
        <v>1.6353682254204999E-2</v>
      </c>
      <c r="G77" s="7">
        <v>1.2250000000000001</v>
      </c>
      <c r="H77" s="5">
        <v>0.99957109411096501</v>
      </c>
      <c r="I77" s="9">
        <v>-3.6707693639079401E-10</v>
      </c>
      <c r="J77" s="13">
        <v>1.6353668311339099E-2</v>
      </c>
      <c r="K77" s="3">
        <f t="shared" si="8"/>
        <v>0.99957109410769451</v>
      </c>
      <c r="L77" s="4">
        <f t="shared" si="9"/>
        <v>-3.6707709287264302E-10</v>
      </c>
      <c r="M77" s="4">
        <f t="shared" si="10"/>
        <v>1.6353675282772047E-8</v>
      </c>
      <c r="N77" s="5">
        <f t="shared" si="11"/>
        <v>2.2531207644745623</v>
      </c>
    </row>
    <row r="78" spans="1:14">
      <c r="A78" s="8">
        <v>7</v>
      </c>
      <c r="B78" s="8">
        <v>0.3</v>
      </c>
      <c r="C78" s="7">
        <v>1.2</v>
      </c>
      <c r="D78" s="5">
        <v>0.99958847166435905</v>
      </c>
      <c r="E78" s="9">
        <v>-3.2959978320067801E-10</v>
      </c>
      <c r="F78" s="13">
        <v>1.49899383471549E-2</v>
      </c>
      <c r="G78" s="7">
        <v>1.2</v>
      </c>
      <c r="H78" s="5">
        <v>0.99958847167388498</v>
      </c>
      <c r="I78" s="9">
        <v>-3.2959927440291902E-10</v>
      </c>
      <c r="J78" s="13">
        <v>1.4989915207433801E-2</v>
      </c>
      <c r="K78" s="3">
        <f t="shared" si="8"/>
        <v>0.99958847166912201</v>
      </c>
      <c r="L78" s="4">
        <f t="shared" si="9"/>
        <v>-3.2959952880179854E-10</v>
      </c>
      <c r="M78" s="4">
        <f t="shared" si="10"/>
        <v>1.4989926777294349E-8</v>
      </c>
      <c r="N78" s="5">
        <f t="shared" si="11"/>
        <v>2.2529941437402234</v>
      </c>
    </row>
    <row r="79" spans="1:14">
      <c r="A79" s="8">
        <v>7</v>
      </c>
      <c r="B79" s="8">
        <v>0.3</v>
      </c>
      <c r="C79" s="7">
        <v>1.175</v>
      </c>
      <c r="D79" s="5">
        <v>0.99960548678350902</v>
      </c>
      <c r="E79" s="9">
        <v>-2.9544979778634498E-10</v>
      </c>
      <c r="F79" s="13">
        <v>1.37227137985675E-2</v>
      </c>
      <c r="G79" s="7">
        <v>1.175</v>
      </c>
      <c r="H79" s="5">
        <v>0.99960548679044303</v>
      </c>
      <c r="I79" s="9">
        <v>-2.9544939429049202E-10</v>
      </c>
      <c r="J79" s="13">
        <v>1.37226950574543E-2</v>
      </c>
      <c r="K79" s="3">
        <f t="shared" si="8"/>
        <v>0.99960548678697603</v>
      </c>
      <c r="L79" s="4">
        <f t="shared" si="9"/>
        <v>-2.954495960384185E-10</v>
      </c>
      <c r="M79" s="4">
        <f t="shared" si="10"/>
        <v>1.37227044280109E-8</v>
      </c>
      <c r="N79" s="5">
        <f t="shared" si="11"/>
        <v>2.2528703393879872</v>
      </c>
    </row>
    <row r="80" spans="1:14">
      <c r="A80" s="8">
        <v>7</v>
      </c>
      <c r="B80" s="8">
        <v>0.3</v>
      </c>
      <c r="C80" s="7">
        <v>1.1499999999999899</v>
      </c>
      <c r="D80" s="5">
        <v>0.99962213963298097</v>
      </c>
      <c r="E80" s="9">
        <v>-2.6438162903709998E-10</v>
      </c>
      <c r="F80" s="13">
        <v>1.25466449751571E-2</v>
      </c>
      <c r="G80" s="7">
        <v>1.1499999999999899</v>
      </c>
      <c r="H80" s="5">
        <v>0.99962213964506796</v>
      </c>
      <c r="I80" s="9">
        <v>-2.6438107669090302E-10</v>
      </c>
      <c r="J80" s="13">
        <v>1.25466187627018E-2</v>
      </c>
      <c r="K80" s="3">
        <f t="shared" si="8"/>
        <v>0.99962213963902447</v>
      </c>
      <c r="L80" s="4">
        <f t="shared" si="9"/>
        <v>-2.643813528640015E-10</v>
      </c>
      <c r="M80" s="4">
        <f t="shared" si="10"/>
        <v>1.254663186892945E-8</v>
      </c>
      <c r="N80" s="5">
        <f t="shared" si="11"/>
        <v>2.2527496086236667</v>
      </c>
    </row>
    <row r="81" spans="1:14">
      <c r="A81" s="8">
        <v>7</v>
      </c>
      <c r="B81" s="8">
        <v>0.3</v>
      </c>
      <c r="C81" s="7">
        <v>1.125</v>
      </c>
      <c r="D81" s="5">
        <v>0.99963843051862999</v>
      </c>
      <c r="E81" s="9">
        <v>-2.3616130272005202E-10</v>
      </c>
      <c r="F81" s="13">
        <v>1.14564585639977E-2</v>
      </c>
      <c r="G81" s="7">
        <v>1.125</v>
      </c>
      <c r="H81" s="5">
        <v>0.99963843053488899</v>
      </c>
      <c r="I81" s="9">
        <v>-2.3616070612748499E-10</v>
      </c>
      <c r="J81" s="13">
        <v>1.1456429622600701E-2</v>
      </c>
      <c r="K81" s="3">
        <f t="shared" si="8"/>
        <v>0.99963843052675949</v>
      </c>
      <c r="L81" s="4">
        <f t="shared" si="9"/>
        <v>-2.3616100442376848E-10</v>
      </c>
      <c r="M81" s="4">
        <f t="shared" si="10"/>
        <v>1.1456444093299201E-8</v>
      </c>
      <c r="N81" s="5">
        <f t="shared" si="11"/>
        <v>2.2526318515054538</v>
      </c>
    </row>
    <row r="82" spans="1:14">
      <c r="A82" s="8">
        <v>7</v>
      </c>
      <c r="B82" s="8">
        <v>0.3</v>
      </c>
      <c r="C82" s="7">
        <v>1.1000000000000001</v>
      </c>
      <c r="D82" s="5">
        <v>0.99965435972071104</v>
      </c>
      <c r="E82" s="9">
        <v>-2.1056928706647899E-10</v>
      </c>
      <c r="F82" s="13">
        <v>1.04471184039554E-2</v>
      </c>
      <c r="G82" s="7">
        <v>1.1000000000000001</v>
      </c>
      <c r="H82" s="5">
        <v>0.99965435973767203</v>
      </c>
      <c r="I82" s="9">
        <v>-2.10568916616814E-10</v>
      </c>
      <c r="J82" s="13">
        <v>1.0447100024582099E-2</v>
      </c>
      <c r="K82" s="3">
        <f t="shared" si="8"/>
        <v>0.99965435972919159</v>
      </c>
      <c r="L82" s="4">
        <f t="shared" si="9"/>
        <v>-2.105691018416465E-10</v>
      </c>
      <c r="M82" s="4">
        <f t="shared" si="10"/>
        <v>1.0447109214268749E-8</v>
      </c>
      <c r="N82" s="5">
        <f t="shared" si="11"/>
        <v>2.2525170023947045</v>
      </c>
    </row>
    <row r="83" spans="1:14">
      <c r="A83" s="8">
        <v>7</v>
      </c>
      <c r="B83" s="8">
        <v>0.3</v>
      </c>
      <c r="C83" s="7">
        <v>1.075</v>
      </c>
      <c r="D83" s="5">
        <v>0.99966992750278005</v>
      </c>
      <c r="E83" s="9">
        <v>-1.8739966196018601E-10</v>
      </c>
      <c r="F83" s="13">
        <v>9.5138108832549095E-3</v>
      </c>
      <c r="G83" s="7">
        <v>1.075</v>
      </c>
      <c r="H83" s="5">
        <v>0.99966992751082895</v>
      </c>
      <c r="I83" s="9">
        <v>-1.8739946446395399E-10</v>
      </c>
      <c r="J83" s="13">
        <v>9.5138008568664504E-3</v>
      </c>
      <c r="K83" s="3">
        <f t="shared" si="8"/>
        <v>0.9996699275068045</v>
      </c>
      <c r="L83" s="4">
        <f t="shared" si="9"/>
        <v>-1.8739956321207001E-10</v>
      </c>
      <c r="M83" s="4">
        <f t="shared" si="10"/>
        <v>9.5138058700606802E-9</v>
      </c>
      <c r="N83" s="5">
        <f t="shared" si="11"/>
        <v>2.2524050256503263</v>
      </c>
    </row>
    <row r="84" spans="1:14">
      <c r="A84" s="8">
        <v>7</v>
      </c>
      <c r="B84" s="8">
        <v>0.3</v>
      </c>
      <c r="C84" s="7">
        <v>1.0499999999999901</v>
      </c>
      <c r="D84" s="5">
        <v>0.99968513406699</v>
      </c>
      <c r="E84" s="9">
        <v>-1.66459967755178E-10</v>
      </c>
      <c r="F84" s="13">
        <v>8.6519635755612796E-3</v>
      </c>
      <c r="G84" s="7">
        <v>1.0499999999999901</v>
      </c>
      <c r="H84" s="5">
        <v>0.99968513408155901</v>
      </c>
      <c r="I84" s="9">
        <v>-1.66459650493091E-10</v>
      </c>
      <c r="J84" s="13">
        <v>8.6519470854702699E-3</v>
      </c>
      <c r="K84" s="3">
        <f t="shared" si="8"/>
        <v>0.99968513407427451</v>
      </c>
      <c r="L84" s="4">
        <f t="shared" si="9"/>
        <v>-1.664598091241345E-10</v>
      </c>
      <c r="M84" s="4">
        <f t="shared" si="10"/>
        <v>8.651955330515774E-9</v>
      </c>
      <c r="N84" s="5">
        <f t="shared" si="11"/>
        <v>2.2522960211719552</v>
      </c>
    </row>
    <row r="85" spans="1:14">
      <c r="A85" s="8">
        <v>7</v>
      </c>
      <c r="B85" s="8">
        <v>0.3</v>
      </c>
      <c r="C85" s="7">
        <v>1.0249999999999999</v>
      </c>
      <c r="D85" s="5">
        <v>0.99969997970484603</v>
      </c>
      <c r="E85" s="9">
        <v>-1.47568548405122E-10</v>
      </c>
      <c r="F85" s="13">
        <v>7.8571331905428598E-3</v>
      </c>
      <c r="G85" s="7">
        <v>1.0249999999999999</v>
      </c>
      <c r="H85" s="5">
        <v>0.99969997971596403</v>
      </c>
      <c r="I85" s="9">
        <v>-1.4756827514903001E-10</v>
      </c>
      <c r="J85" s="13">
        <v>7.8571186413077098E-3</v>
      </c>
      <c r="K85" s="3">
        <f t="shared" si="8"/>
        <v>0.99969997971040503</v>
      </c>
      <c r="L85" s="4">
        <f t="shared" si="9"/>
        <v>-1.4756841177707599E-10</v>
      </c>
      <c r="M85" s="4">
        <f t="shared" si="10"/>
        <v>7.8571259159252841E-9</v>
      </c>
      <c r="N85" s="5">
        <f t="shared" si="11"/>
        <v>2.2521898457899616</v>
      </c>
    </row>
    <row r="86" spans="1:14">
      <c r="A86" s="8">
        <v>7</v>
      </c>
      <c r="B86" s="8">
        <v>0.3</v>
      </c>
      <c r="C86" s="7">
        <v>1</v>
      </c>
      <c r="D86" s="5">
        <v>0.99971446463848102</v>
      </c>
      <c r="E86" s="9">
        <v>-1.3055649303930801E-10</v>
      </c>
      <c r="F86" s="13">
        <v>7.12512767748437E-3</v>
      </c>
      <c r="G86" s="7">
        <v>1</v>
      </c>
      <c r="H86" s="5">
        <v>0.99971446464275004</v>
      </c>
      <c r="I86" s="9">
        <v>-1.3055632933244901E-10</v>
      </c>
      <c r="J86" s="13">
        <v>7.1251187431736404E-3</v>
      </c>
      <c r="K86" s="3">
        <f t="shared" si="8"/>
        <v>0.99971446464061553</v>
      </c>
      <c r="L86" s="4">
        <f t="shared" si="9"/>
        <v>-1.3055641118587851E-10</v>
      </c>
      <c r="M86" s="4">
        <f t="shared" si="10"/>
        <v>7.1251232103290048E-9</v>
      </c>
      <c r="N86" s="5">
        <f t="shared" si="11"/>
        <v>2.2520865137640884</v>
      </c>
    </row>
    <row r="87" spans="1:14">
      <c r="A87" s="8">
        <v>7</v>
      </c>
      <c r="B87" s="8">
        <v>0.3</v>
      </c>
      <c r="C87" s="7">
        <v>0.97499999999999998</v>
      </c>
      <c r="D87" s="5">
        <v>0.99972858907782702</v>
      </c>
      <c r="E87" s="9">
        <v>-1.1526576324643E-10</v>
      </c>
      <c r="F87" s="13">
        <v>6.4519336113006004E-3</v>
      </c>
      <c r="G87" s="7">
        <v>0.97499999999999998</v>
      </c>
      <c r="H87" s="5">
        <v>0.99972858908459605</v>
      </c>
      <c r="I87" s="9">
        <v>-1.15265616351546E-10</v>
      </c>
      <c r="J87" s="13">
        <v>6.4519253889454902E-3</v>
      </c>
      <c r="K87" s="3">
        <f t="shared" si="8"/>
        <v>0.99972858908121154</v>
      </c>
      <c r="L87" s="4">
        <f t="shared" si="9"/>
        <v>-1.15265689798988E-10</v>
      </c>
      <c r="M87" s="4">
        <f t="shared" si="10"/>
        <v>6.4519295001230451E-9</v>
      </c>
      <c r="N87" s="5">
        <f t="shared" si="11"/>
        <v>2.2519860560016607</v>
      </c>
    </row>
    <row r="88" spans="1:14">
      <c r="A88" s="8">
        <v>7</v>
      </c>
      <c r="B88" s="8">
        <v>0.3</v>
      </c>
      <c r="C88" s="7">
        <v>0.95</v>
      </c>
      <c r="D88" s="5">
        <v>0.99974235325988003</v>
      </c>
      <c r="E88" s="9">
        <v>-1.01548798329477E-10</v>
      </c>
      <c r="F88" s="13">
        <v>5.8337170188184897E-3</v>
      </c>
      <c r="G88" s="7">
        <v>0.95</v>
      </c>
      <c r="H88" s="5">
        <v>0.99974235326803595</v>
      </c>
      <c r="I88" s="9">
        <v>-1.01548634754514E-10</v>
      </c>
      <c r="J88" s="13">
        <v>5.8337076218579996E-3</v>
      </c>
      <c r="K88" s="3">
        <f t="shared" si="8"/>
        <v>0.99974235326395799</v>
      </c>
      <c r="L88" s="4">
        <f t="shared" si="9"/>
        <v>-1.015487165419955E-10</v>
      </c>
      <c r="M88" s="4">
        <f t="shared" si="10"/>
        <v>5.833712320338245E-9</v>
      </c>
      <c r="N88" s="5">
        <f t="shared" si="11"/>
        <v>2.251888416930405</v>
      </c>
    </row>
    <row r="89" spans="1:14">
      <c r="A89" s="8">
        <v>7</v>
      </c>
      <c r="B89" s="8">
        <v>0.3</v>
      </c>
      <c r="C89" s="7">
        <v>0.92499999999999905</v>
      </c>
      <c r="D89" s="5">
        <v>0.99975575740603895</v>
      </c>
      <c r="E89" s="9">
        <v>-8.9268138620116306E-11</v>
      </c>
      <c r="F89" s="13">
        <v>5.2668254045619596E-3</v>
      </c>
      <c r="G89" s="7">
        <v>0.92499999999999905</v>
      </c>
      <c r="H89" s="5">
        <v>0.999755757409858</v>
      </c>
      <c r="I89" s="9">
        <v>-8.9268009085786901E-11</v>
      </c>
      <c r="J89" s="13">
        <v>5.2668177620289504E-3</v>
      </c>
      <c r="K89" s="3">
        <f t="shared" si="8"/>
        <v>0.99975575740794853</v>
      </c>
      <c r="L89" s="4">
        <f t="shared" si="9"/>
        <v>-8.9268073852951604E-11</v>
      </c>
      <c r="M89" s="4">
        <f t="shared" si="10"/>
        <v>5.2668215832954551E-9</v>
      </c>
      <c r="N89" s="5">
        <f t="shared" si="11"/>
        <v>2.2517935599985135</v>
      </c>
    </row>
    <row r="90" spans="1:14">
      <c r="A90" s="8">
        <v>7</v>
      </c>
      <c r="B90" s="8">
        <v>0.3</v>
      </c>
      <c r="C90" s="7">
        <v>0.89999999999999902</v>
      </c>
      <c r="D90" s="5">
        <v>0.99976880171136595</v>
      </c>
      <c r="E90" s="9">
        <v>-7.8296024513898695E-11</v>
      </c>
      <c r="F90" s="13">
        <v>4.74778864190409E-3</v>
      </c>
      <c r="G90" s="7">
        <v>0.89999999999999902</v>
      </c>
      <c r="H90" s="5">
        <v>0.99976880171639104</v>
      </c>
      <c r="I90" s="9">
        <v>-7.8295948887921794E-11</v>
      </c>
      <c r="J90" s="13">
        <v>4.7477840560243298E-3</v>
      </c>
      <c r="K90" s="3">
        <f t="shared" si="8"/>
        <v>0.9997688017138785</v>
      </c>
      <c r="L90" s="4">
        <f t="shared" si="9"/>
        <v>-7.8295986700910251E-11</v>
      </c>
      <c r="M90" s="4">
        <f t="shared" si="10"/>
        <v>4.7477863489642105E-9</v>
      </c>
      <c r="N90" s="5">
        <f t="shared" si="11"/>
        <v>2.2517015018224487</v>
      </c>
    </row>
    <row r="91" spans="1:14">
      <c r="A91" s="8">
        <v>7</v>
      </c>
      <c r="B91" s="8">
        <v>0.3</v>
      </c>
      <c r="C91" s="7">
        <v>0.875</v>
      </c>
      <c r="D91" s="5">
        <v>0.99978148637846498</v>
      </c>
      <c r="E91" s="9">
        <v>-6.8513854890632997E-11</v>
      </c>
      <c r="F91" s="13">
        <v>4.2733112466311202E-3</v>
      </c>
      <c r="G91" s="7">
        <v>0.875</v>
      </c>
      <c r="H91" s="5">
        <v>0.99978148638075004</v>
      </c>
      <c r="I91" s="9">
        <v>-6.85137933350412E-11</v>
      </c>
      <c r="J91" s="13">
        <v>4.2733074073171198E-3</v>
      </c>
      <c r="K91" s="3">
        <f t="shared" si="8"/>
        <v>0.99978148637960751</v>
      </c>
      <c r="L91" s="4">
        <f t="shared" si="9"/>
        <v>-6.8513824112837092E-11</v>
      </c>
      <c r="M91" s="4">
        <f t="shared" si="10"/>
        <v>4.2733093269741197E-9</v>
      </c>
      <c r="N91" s="5">
        <f t="shared" si="11"/>
        <v>2.2516122480134122</v>
      </c>
    </row>
    <row r="92" spans="1:14">
      <c r="A92" s="8">
        <v>7</v>
      </c>
      <c r="B92" s="8">
        <v>0.3</v>
      </c>
      <c r="C92" s="7">
        <v>0.84999999999999898</v>
      </c>
      <c r="D92" s="5">
        <v>0.99979381161257797</v>
      </c>
      <c r="E92" s="9">
        <v>-5.9811428532525303E-11</v>
      </c>
      <c r="F92" s="13">
        <v>3.84024935418446E-3</v>
      </c>
      <c r="G92" s="7">
        <v>0.84999999999999898</v>
      </c>
      <c r="H92" s="5">
        <v>0.99979381161787095</v>
      </c>
      <c r="I92" s="9">
        <v>-5.9811346446498704E-11</v>
      </c>
      <c r="J92" s="13">
        <v>3.84024408377346E-3</v>
      </c>
      <c r="K92" s="3">
        <f t="shared" si="8"/>
        <v>0.99979381161522451</v>
      </c>
      <c r="L92" s="4">
        <f t="shared" si="9"/>
        <v>-5.9811387489511997E-11</v>
      </c>
      <c r="M92" s="4">
        <f t="shared" si="10"/>
        <v>3.8402467189789602E-9</v>
      </c>
      <c r="N92" s="5">
        <f t="shared" si="11"/>
        <v>2.2515257074210226</v>
      </c>
    </row>
    <row r="93" spans="1:14">
      <c r="A93" s="8">
        <v>7</v>
      </c>
      <c r="B93" s="8">
        <v>0.3</v>
      </c>
      <c r="C93" s="7">
        <v>0.82499999999999996</v>
      </c>
      <c r="D93" s="5">
        <v>0.99980577760873202</v>
      </c>
      <c r="E93" s="9">
        <v>-5.20869143858657E-11</v>
      </c>
      <c r="F93" s="13">
        <v>3.4456317250991398E-3</v>
      </c>
      <c r="G93" s="7">
        <v>0.82499999999999996</v>
      </c>
      <c r="H93" s="5">
        <v>0.99980577760956002</v>
      </c>
      <c r="I93" s="9">
        <v>-5.2086890488707798E-11</v>
      </c>
      <c r="J93" s="13">
        <v>3.4456301442643798E-3</v>
      </c>
      <c r="K93" s="3">
        <f t="shared" si="8"/>
        <v>0.99980577760914602</v>
      </c>
      <c r="L93" s="4">
        <f t="shared" si="9"/>
        <v>-5.2086902437286749E-11</v>
      </c>
      <c r="M93" s="4">
        <f t="shared" si="10"/>
        <v>3.4456309346817596E-9</v>
      </c>
      <c r="N93" s="5">
        <f t="shared" si="11"/>
        <v>2.2514418586951193</v>
      </c>
    </row>
    <row r="94" spans="1:14">
      <c r="A94" s="8">
        <v>7</v>
      </c>
      <c r="B94" s="8">
        <v>0.3</v>
      </c>
      <c r="C94" s="7">
        <v>0.79999999999999905</v>
      </c>
      <c r="D94" s="5">
        <v>0.999817384527528</v>
      </c>
      <c r="E94" s="9">
        <v>-4.52463278594116E-11</v>
      </c>
      <c r="F94" s="13">
        <v>3.0866509913696901E-3</v>
      </c>
      <c r="G94" s="7">
        <v>0.79999999999999905</v>
      </c>
      <c r="H94" s="5">
        <v>0.99981738452789803</v>
      </c>
      <c r="I94" s="9">
        <v>-4.5246316468290802E-11</v>
      </c>
      <c r="J94" s="13">
        <v>3.0866502142808902E-3</v>
      </c>
      <c r="K94" s="3">
        <f t="shared" si="8"/>
        <v>0.99981738452771296</v>
      </c>
      <c r="L94" s="4">
        <f t="shared" si="9"/>
        <v>-4.5246322163851201E-11</v>
      </c>
      <c r="M94" s="4">
        <f t="shared" si="10"/>
        <v>3.08665060282529E-9</v>
      </c>
      <c r="N94" s="5">
        <f t="shared" si="11"/>
        <v>2.2513607767450607</v>
      </c>
    </row>
    <row r="95" spans="1:14">
      <c r="A95" s="8">
        <v>7</v>
      </c>
      <c r="B95" s="8">
        <v>0.3</v>
      </c>
      <c r="C95" s="7">
        <v>0.77499999999999902</v>
      </c>
      <c r="D95" s="5">
        <v>0.99982863254820697</v>
      </c>
      <c r="E95" s="9">
        <v>-3.9202860564900401E-11</v>
      </c>
      <c r="F95" s="13">
        <v>2.7606428880431002E-3</v>
      </c>
      <c r="G95" s="7">
        <v>0.77499999999999902</v>
      </c>
      <c r="H95" s="5">
        <v>0.99982863254908105</v>
      </c>
      <c r="I95" s="9">
        <v>-3.9202849938851502E-11</v>
      </c>
      <c r="J95" s="13">
        <v>2.7606421397628499E-3</v>
      </c>
      <c r="K95" s="3">
        <f t="shared" si="8"/>
        <v>0.99982863254864407</v>
      </c>
      <c r="L95" s="4">
        <f t="shared" si="9"/>
        <v>-3.9202855251875952E-11</v>
      </c>
      <c r="M95" s="4">
        <f t="shared" si="10"/>
        <v>2.7606425139029751E-9</v>
      </c>
      <c r="N95" s="5">
        <f t="shared" si="11"/>
        <v>2.2512824450861437</v>
      </c>
    </row>
    <row r="96" spans="1:14">
      <c r="A96" s="8">
        <v>7</v>
      </c>
      <c r="B96" s="8">
        <v>0.3</v>
      </c>
      <c r="C96" s="7">
        <v>0.75</v>
      </c>
      <c r="D96" s="5">
        <v>0.99983952186004499</v>
      </c>
      <c r="E96" s="9">
        <v>-3.3876544940572998E-11</v>
      </c>
      <c r="F96" s="13">
        <v>2.4650856994751502E-3</v>
      </c>
      <c r="G96" s="7">
        <v>0.75</v>
      </c>
      <c r="H96" s="5">
        <v>0.99983952186016201</v>
      </c>
      <c r="I96" s="9">
        <v>-3.3876547749885302E-11</v>
      </c>
      <c r="J96" s="13">
        <v>2.4650859038996401E-3</v>
      </c>
      <c r="K96" s="3">
        <f t="shared" si="8"/>
        <v>0.9998395218601035</v>
      </c>
      <c r="L96" s="4">
        <f t="shared" si="9"/>
        <v>-3.3876546345229154E-11</v>
      </c>
      <c r="M96" s="4">
        <f t="shared" si="10"/>
        <v>2.4650858016873948E-9</v>
      </c>
      <c r="N96" s="5">
        <f t="shared" si="11"/>
        <v>2.2512067296916727</v>
      </c>
    </row>
    <row r="98" spans="1:14">
      <c r="A98" s="8">
        <v>9</v>
      </c>
      <c r="B98" s="8">
        <v>0.1</v>
      </c>
      <c r="C98" s="7">
        <v>1.5</v>
      </c>
      <c r="D98" s="5">
        <v>0.999327351426891</v>
      </c>
      <c r="E98" s="9">
        <v>-5.4962574424931505E-10</v>
      </c>
      <c r="F98" s="13">
        <v>1.9997236503739101E-2</v>
      </c>
      <c r="G98" s="7">
        <v>1.5</v>
      </c>
      <c r="H98" s="5">
        <v>0.99932735149349505</v>
      </c>
      <c r="I98" s="9">
        <v>-5.4962320331461704E-10</v>
      </c>
      <c r="J98" s="13">
        <v>1.99971440559733E-2</v>
      </c>
      <c r="K98" s="3">
        <f t="shared" ref="K98:K128" si="12">0.5*(D98+H98)</f>
        <v>0.99932735146019303</v>
      </c>
      <c r="L98" s="4">
        <f t="shared" ref="L98:L128" si="13">0.5*(E98+I98)</f>
        <v>-5.4962447378196599E-10</v>
      </c>
      <c r="M98" s="4">
        <f t="shared" ref="M98:M128" si="14">10^-6*(F98+J98)/2</f>
        <v>1.9997190279856196E-8</v>
      </c>
      <c r="N98" s="5">
        <f t="shared" ref="N98:N128" si="15">(30/C98)*PI()*IMREAL(IMSQRT(IMSUB(COMPLEX(1,0),IMPOWER(COMPLEX(K98,L98),2))))</f>
        <v>2.3041774597831548</v>
      </c>
    </row>
    <row r="99" spans="1:14">
      <c r="A99" s="8">
        <v>9</v>
      </c>
      <c r="B99" s="8">
        <v>0.1</v>
      </c>
      <c r="C99" s="7">
        <v>1.4750000000000001</v>
      </c>
      <c r="D99" s="5">
        <v>0.99934972070856898</v>
      </c>
      <c r="E99" s="9">
        <v>-4.9680534461251997E-10</v>
      </c>
      <c r="F99" s="13">
        <v>1.8381815989906999E-2</v>
      </c>
      <c r="G99" s="7">
        <v>1.4750000000000001</v>
      </c>
      <c r="H99" s="5">
        <v>0.99934972077033701</v>
      </c>
      <c r="I99" s="9">
        <v>-4.9680342367576804E-10</v>
      </c>
      <c r="J99" s="13">
        <v>1.83817449151767E-2</v>
      </c>
      <c r="K99" s="3">
        <f t="shared" si="12"/>
        <v>0.99934972073945305</v>
      </c>
      <c r="L99" s="4">
        <f t="shared" si="13"/>
        <v>-4.9680438414414401E-10</v>
      </c>
      <c r="M99" s="4">
        <f t="shared" si="14"/>
        <v>1.8381780452541852E-8</v>
      </c>
      <c r="N99" s="5">
        <f t="shared" si="15"/>
        <v>2.3039520797215376</v>
      </c>
    </row>
    <row r="100" spans="1:14">
      <c r="A100" s="8">
        <v>9</v>
      </c>
      <c r="B100" s="8">
        <v>0.1</v>
      </c>
      <c r="C100" s="7">
        <v>1.45</v>
      </c>
      <c r="D100" s="5">
        <v>0.99937170252696605</v>
      </c>
      <c r="E100" s="9">
        <v>-4.4807670593365998E-10</v>
      </c>
      <c r="F100" s="13">
        <v>1.6864696889981001E-2</v>
      </c>
      <c r="G100" s="7">
        <v>1.45</v>
      </c>
      <c r="H100" s="5">
        <v>0.99937170255978602</v>
      </c>
      <c r="I100" s="9">
        <v>-4.4807562760444099E-10</v>
      </c>
      <c r="J100" s="13">
        <v>1.6864656303859998E-2</v>
      </c>
      <c r="K100" s="3">
        <f t="shared" si="12"/>
        <v>0.99937170254337604</v>
      </c>
      <c r="L100" s="4">
        <f t="shared" si="13"/>
        <v>-4.4807616676905048E-10</v>
      </c>
      <c r="M100" s="4">
        <f t="shared" si="14"/>
        <v>1.6864676596920501E-8</v>
      </c>
      <c r="N100" s="5">
        <f t="shared" si="15"/>
        <v>2.3037351386022151</v>
      </c>
    </row>
    <row r="101" spans="1:14">
      <c r="A101" s="8">
        <v>9</v>
      </c>
      <c r="B101" s="8">
        <v>0.1</v>
      </c>
      <c r="C101" s="7">
        <v>1.4249999999999901</v>
      </c>
      <c r="D101" s="5">
        <v>0.99939329960559498</v>
      </c>
      <c r="E101" s="9">
        <v>-4.0333609522200799E-10</v>
      </c>
      <c r="F101" s="13">
        <v>1.5447080167088499E-2</v>
      </c>
      <c r="G101" s="7">
        <v>1.4249999999999901</v>
      </c>
      <c r="H101" s="5">
        <v>0.99939329965891799</v>
      </c>
      <c r="I101" s="9">
        <v>-4.0333456657015001E-10</v>
      </c>
      <c r="J101" s="13">
        <v>1.54470216223461E-2</v>
      </c>
      <c r="K101" s="3">
        <f t="shared" si="12"/>
        <v>0.99939329963225654</v>
      </c>
      <c r="L101" s="4">
        <f t="shared" si="13"/>
        <v>-4.0333533089607902E-10</v>
      </c>
      <c r="M101" s="4">
        <f t="shared" si="14"/>
        <v>1.5447050894717301E-8</v>
      </c>
      <c r="N101" s="5">
        <f t="shared" si="15"/>
        <v>2.3035227636115221</v>
      </c>
    </row>
    <row r="102" spans="1:14">
      <c r="A102" s="8">
        <v>9</v>
      </c>
      <c r="B102" s="8">
        <v>0.1</v>
      </c>
      <c r="C102" s="7">
        <v>1.4</v>
      </c>
      <c r="D102" s="5">
        <v>0.99941450989393599</v>
      </c>
      <c r="E102" s="9">
        <v>-3.6298018482283101E-10</v>
      </c>
      <c r="F102" s="13">
        <v>1.41497594590875E-2</v>
      </c>
      <c r="G102" s="7">
        <v>1.4</v>
      </c>
      <c r="H102" s="5">
        <v>0.99941450992252501</v>
      </c>
      <c r="I102" s="9">
        <v>-3.6297955111187998E-10</v>
      </c>
      <c r="J102" s="13">
        <v>1.4149734755652101E-2</v>
      </c>
      <c r="K102" s="3">
        <f t="shared" si="12"/>
        <v>0.99941450990823055</v>
      </c>
      <c r="L102" s="4">
        <f t="shared" si="13"/>
        <v>-3.629798679673555E-10</v>
      </c>
      <c r="M102" s="4">
        <f t="shared" si="14"/>
        <v>1.41497471073698E-8</v>
      </c>
      <c r="N102" s="5">
        <f t="shared" si="15"/>
        <v>2.303320041365303</v>
      </c>
    </row>
    <row r="103" spans="1:14">
      <c r="A103" s="8">
        <v>9</v>
      </c>
      <c r="B103" s="8">
        <v>0.1</v>
      </c>
      <c r="C103" s="7">
        <v>1.375</v>
      </c>
      <c r="D103" s="5">
        <v>0.99943533928690098</v>
      </c>
      <c r="E103" s="9">
        <v>-3.2524554880218102E-10</v>
      </c>
      <c r="F103" s="13">
        <v>1.2909304318908001E-2</v>
      </c>
      <c r="G103" s="7">
        <v>1.375</v>
      </c>
      <c r="H103" s="5">
        <v>0.99943533932879802</v>
      </c>
      <c r="I103" s="9">
        <v>-3.2524422036978901E-10</v>
      </c>
      <c r="J103" s="13">
        <v>1.29092515921663E-2</v>
      </c>
      <c r="K103" s="3">
        <f t="shared" si="12"/>
        <v>0.99943533930784945</v>
      </c>
      <c r="L103" s="4">
        <f t="shared" si="13"/>
        <v>-3.2524488458598499E-10</v>
      </c>
      <c r="M103" s="4">
        <f t="shared" si="14"/>
        <v>1.2909277955537149E-8</v>
      </c>
      <c r="N103" s="5">
        <f t="shared" si="15"/>
        <v>2.3031164073603447</v>
      </c>
    </row>
    <row r="104" spans="1:14">
      <c r="A104" s="8">
        <v>9</v>
      </c>
      <c r="B104" s="8">
        <v>0.1</v>
      </c>
      <c r="C104" s="7">
        <v>1.35</v>
      </c>
      <c r="D104" s="5">
        <v>0.999455785080689</v>
      </c>
      <c r="E104" s="9">
        <v>-2.9112117202352E-10</v>
      </c>
      <c r="F104" s="13">
        <v>1.1768854613265101E-2</v>
      </c>
      <c r="G104" s="7">
        <v>1.35</v>
      </c>
      <c r="H104" s="5">
        <v>0.99945578511830802</v>
      </c>
      <c r="I104" s="9">
        <v>-2.9112024156845599E-10</v>
      </c>
      <c r="J104" s="13">
        <v>1.1768816998720301E-2</v>
      </c>
      <c r="K104" s="3">
        <f t="shared" si="12"/>
        <v>0.99945578509949851</v>
      </c>
      <c r="L104" s="4">
        <f t="shared" si="13"/>
        <v>-2.91120706795988E-10</v>
      </c>
      <c r="M104" s="4">
        <f t="shared" si="14"/>
        <v>1.17688358059927E-8</v>
      </c>
      <c r="N104" s="5">
        <f t="shared" si="15"/>
        <v>2.3029180067115078</v>
      </c>
    </row>
    <row r="105" spans="1:14">
      <c r="A105" s="8">
        <v>9</v>
      </c>
      <c r="B105" s="8">
        <v>0.1</v>
      </c>
      <c r="C105" s="7">
        <v>1.32499999999999</v>
      </c>
      <c r="D105" s="5">
        <v>0.99947584793543498</v>
      </c>
      <c r="E105" s="9">
        <v>-2.6000615655507298E-10</v>
      </c>
      <c r="F105" s="13">
        <v>1.07093208104034E-2</v>
      </c>
      <c r="G105" s="7">
        <v>1.32499999999999</v>
      </c>
      <c r="H105" s="5">
        <v>0.99947584796420597</v>
      </c>
      <c r="I105" s="9">
        <v>-2.6000554754675001E-10</v>
      </c>
      <c r="J105" s="13">
        <v>1.070929572613E-2</v>
      </c>
      <c r="K105" s="3">
        <f t="shared" si="12"/>
        <v>0.99947584794982047</v>
      </c>
      <c r="L105" s="4">
        <f t="shared" si="13"/>
        <v>-2.6000585205091149E-10</v>
      </c>
      <c r="M105" s="4">
        <f t="shared" si="14"/>
        <v>1.0709308268266701E-8</v>
      </c>
      <c r="N105" s="5">
        <f t="shared" si="15"/>
        <v>2.3027244637094872</v>
      </c>
    </row>
    <row r="106" spans="1:14">
      <c r="A106" s="8">
        <v>9</v>
      </c>
      <c r="B106" s="8">
        <v>0.1</v>
      </c>
      <c r="C106" s="7">
        <v>1.3</v>
      </c>
      <c r="D106" s="5">
        <v>0.99949551767387301</v>
      </c>
      <c r="E106" s="9">
        <v>-2.3858791020307899E-10</v>
      </c>
      <c r="F106" s="13">
        <v>1.00161139379143E-2</v>
      </c>
      <c r="G106" s="7">
        <v>1.3</v>
      </c>
      <c r="H106" s="5">
        <v>0.99949551769853495</v>
      </c>
      <c r="I106" s="9">
        <v>-2.3858752832399902E-10</v>
      </c>
      <c r="J106" s="13">
        <v>1.00160979063209E-2</v>
      </c>
      <c r="K106" s="3">
        <f t="shared" si="12"/>
        <v>0.99949551768620393</v>
      </c>
      <c r="L106" s="4">
        <f t="shared" si="13"/>
        <v>-2.38587719263539E-10</v>
      </c>
      <c r="M106" s="4">
        <f t="shared" si="14"/>
        <v>1.0016105922117599E-8</v>
      </c>
      <c r="N106" s="5">
        <f t="shared" si="15"/>
        <v>2.3025600496345713</v>
      </c>
    </row>
    <row r="107" spans="1:14">
      <c r="A107" s="8">
        <v>9</v>
      </c>
      <c r="B107" s="8">
        <v>0.1</v>
      </c>
      <c r="C107" s="7">
        <v>1.2749999999999999</v>
      </c>
      <c r="D107" s="5">
        <v>0.99951482664896096</v>
      </c>
      <c r="E107" s="9">
        <v>-2.0633508675763E-10</v>
      </c>
      <c r="F107" s="13">
        <v>8.8319596338871497E-3</v>
      </c>
      <c r="G107" s="7">
        <v>1.2749999999999999</v>
      </c>
      <c r="H107" s="5">
        <v>0.99951482665323799</v>
      </c>
      <c r="I107" s="9">
        <v>-2.06334998495263E-10</v>
      </c>
      <c r="J107" s="13">
        <v>8.8319558559079806E-3</v>
      </c>
      <c r="K107" s="3">
        <f t="shared" si="12"/>
        <v>0.99951482665109948</v>
      </c>
      <c r="L107" s="4">
        <f t="shared" si="13"/>
        <v>-2.063350426264465E-10</v>
      </c>
      <c r="M107" s="4">
        <f t="shared" si="14"/>
        <v>8.8319577448975644E-9</v>
      </c>
      <c r="N107" s="5">
        <f t="shared" si="15"/>
        <v>2.3023520155883856</v>
      </c>
    </row>
    <row r="108" spans="1:14">
      <c r="A108" s="8">
        <v>9</v>
      </c>
      <c r="B108" s="8">
        <v>0.1</v>
      </c>
      <c r="C108" s="7">
        <v>1.25</v>
      </c>
      <c r="D108" s="5">
        <v>0.99953374389828498</v>
      </c>
      <c r="E108" s="9">
        <v>-1.83065972352718E-10</v>
      </c>
      <c r="F108" s="13">
        <v>7.9926682835956206E-3</v>
      </c>
      <c r="G108" s="7">
        <v>1.25</v>
      </c>
      <c r="H108" s="5">
        <v>0.99953374391939098</v>
      </c>
      <c r="I108" s="9">
        <v>-1.83065622216546E-10</v>
      </c>
      <c r="J108" s="13">
        <v>7.99265299663518E-3</v>
      </c>
      <c r="K108" s="3">
        <f t="shared" si="12"/>
        <v>0.99953374390883798</v>
      </c>
      <c r="L108" s="4">
        <f t="shared" si="13"/>
        <v>-1.8306579728463201E-10</v>
      </c>
      <c r="M108" s="4">
        <f t="shared" si="14"/>
        <v>7.9926606401153995E-9</v>
      </c>
      <c r="N108" s="5">
        <f t="shared" si="15"/>
        <v>2.3021718670534836</v>
      </c>
    </row>
    <row r="109" spans="1:14">
      <c r="A109" s="8">
        <v>9</v>
      </c>
      <c r="B109" s="8">
        <v>0.1</v>
      </c>
      <c r="C109" s="7">
        <v>1.2250000000000001</v>
      </c>
      <c r="D109" s="5">
        <v>0.99955228016231401</v>
      </c>
      <c r="E109" s="9">
        <v>-1.6205532048708899E-10</v>
      </c>
      <c r="F109" s="13">
        <v>7.2197370540114398E-3</v>
      </c>
      <c r="G109" s="7">
        <v>1.2250000000000001</v>
      </c>
      <c r="H109" s="5">
        <v>0.99955228018358999</v>
      </c>
      <c r="I109" s="9">
        <v>-1.6205488012788101E-10</v>
      </c>
      <c r="J109" s="13">
        <v>7.2197174355398902E-3</v>
      </c>
      <c r="K109" s="3">
        <f t="shared" si="12"/>
        <v>0.99955228017295195</v>
      </c>
      <c r="L109" s="4">
        <f t="shared" si="13"/>
        <v>-1.62055100307485E-10</v>
      </c>
      <c r="M109" s="4">
        <f t="shared" si="14"/>
        <v>7.2197272447756648E-9</v>
      </c>
      <c r="N109" s="5">
        <f t="shared" si="15"/>
        <v>2.3019961036136922</v>
      </c>
    </row>
    <row r="110" spans="1:14">
      <c r="A110" s="8">
        <v>9</v>
      </c>
      <c r="B110" s="8">
        <v>0.1</v>
      </c>
      <c r="C110" s="7">
        <v>1.2</v>
      </c>
      <c r="D110" s="5">
        <v>0.99957043653182998</v>
      </c>
      <c r="E110" s="9">
        <v>-1.4313425229897399E-10</v>
      </c>
      <c r="F110" s="13">
        <v>6.5096329751570198E-3</v>
      </c>
      <c r="G110" s="7">
        <v>1.2</v>
      </c>
      <c r="H110" s="5">
        <v>0.99957043654834499</v>
      </c>
      <c r="I110" s="9">
        <v>-1.43134067812593E-10</v>
      </c>
      <c r="J110" s="13">
        <v>6.5096245848618398E-3</v>
      </c>
      <c r="K110" s="3">
        <f t="shared" si="12"/>
        <v>0.99957043654008748</v>
      </c>
      <c r="L110" s="4">
        <f t="shared" si="13"/>
        <v>-1.4313416005578348E-10</v>
      </c>
      <c r="M110" s="4">
        <f t="shared" si="14"/>
        <v>6.5096287800094302E-9</v>
      </c>
      <c r="N110" s="5">
        <f t="shared" si="15"/>
        <v>2.3018228703799632</v>
      </c>
    </row>
    <row r="111" spans="1:14">
      <c r="A111" s="8">
        <v>9</v>
      </c>
      <c r="B111" s="8">
        <v>0.1</v>
      </c>
      <c r="C111" s="7">
        <v>1.175</v>
      </c>
      <c r="D111" s="5">
        <v>0.99958821141625698</v>
      </c>
      <c r="E111" s="9">
        <v>-1.26039268867315E-10</v>
      </c>
      <c r="F111" s="13">
        <v>5.85412759462313E-3</v>
      </c>
      <c r="G111" s="7">
        <v>1.175</v>
      </c>
      <c r="H111" s="5">
        <v>0.99958821143166499</v>
      </c>
      <c r="I111" s="9">
        <v>-1.2603898875143299E-10</v>
      </c>
      <c r="J111" s="13">
        <v>5.8541145841215E-3</v>
      </c>
      <c r="K111" s="3">
        <f t="shared" si="12"/>
        <v>0.99958821142396093</v>
      </c>
      <c r="L111" s="4">
        <f t="shared" si="13"/>
        <v>-1.26039128809374E-10</v>
      </c>
      <c r="M111" s="4">
        <f t="shared" si="14"/>
        <v>5.8541210893723152E-9</v>
      </c>
      <c r="N111" s="5">
        <f t="shared" si="15"/>
        <v>2.3016574637412908</v>
      </c>
    </row>
    <row r="112" spans="1:14">
      <c r="A112" s="8">
        <v>9</v>
      </c>
      <c r="B112" s="8">
        <v>0.1</v>
      </c>
      <c r="C112" s="7">
        <v>1.1499999999999899</v>
      </c>
      <c r="D112" s="5">
        <v>0.99960560724317404</v>
      </c>
      <c r="E112" s="9">
        <v>-1.10709078330365E-10</v>
      </c>
      <c r="F112" s="13">
        <v>5.2538729956272201E-3</v>
      </c>
      <c r="G112" s="7">
        <v>1.1499999999999899</v>
      </c>
      <c r="H112" s="5">
        <v>0.99960560726652103</v>
      </c>
      <c r="I112" s="9">
        <v>-1.1070870102219999E-10</v>
      </c>
      <c r="J112" s="13">
        <v>5.2538550898763199E-3</v>
      </c>
      <c r="K112" s="3">
        <f t="shared" si="12"/>
        <v>0.99960560725484759</v>
      </c>
      <c r="L112" s="4">
        <f t="shared" si="13"/>
        <v>-1.107088896762825E-10</v>
      </c>
      <c r="M112" s="4">
        <f t="shared" si="14"/>
        <v>5.2538640427517694E-9</v>
      </c>
      <c r="N112" s="5">
        <f t="shared" si="15"/>
        <v>2.3014943802195655</v>
      </c>
    </row>
    <row r="113" spans="1:14">
      <c r="A113" s="8">
        <v>9</v>
      </c>
      <c r="B113" s="8">
        <v>0.1</v>
      </c>
      <c r="C113" s="7">
        <v>1.125</v>
      </c>
      <c r="D113" s="5">
        <v>0.99962262370137001</v>
      </c>
      <c r="E113" s="9">
        <v>-9.6996124416218401E-11</v>
      </c>
      <c r="F113" s="13">
        <v>4.7053944378010098E-3</v>
      </c>
      <c r="G113" s="7">
        <v>1.125</v>
      </c>
      <c r="H113" s="5">
        <v>0.99962262371520005</v>
      </c>
      <c r="I113" s="9">
        <v>-9.6995804523045296E-11</v>
      </c>
      <c r="J113" s="13">
        <v>4.7053789194123402E-3</v>
      </c>
      <c r="K113" s="3">
        <f t="shared" si="12"/>
        <v>0.99962262370828503</v>
      </c>
      <c r="L113" s="4">
        <f t="shared" si="13"/>
        <v>-9.6995964469631842E-11</v>
      </c>
      <c r="M113" s="4">
        <f t="shared" si="14"/>
        <v>4.7053866786066748E-9</v>
      </c>
      <c r="N113" s="5">
        <f t="shared" si="15"/>
        <v>2.301335474777737</v>
      </c>
    </row>
    <row r="114" spans="1:14">
      <c r="A114" s="8">
        <v>9</v>
      </c>
      <c r="B114" s="8">
        <v>0.1</v>
      </c>
      <c r="C114" s="7">
        <v>1.1000000000000001</v>
      </c>
      <c r="D114" s="5">
        <v>0.99963926115119495</v>
      </c>
      <c r="E114" s="9">
        <v>-8.4699584705743501E-11</v>
      </c>
      <c r="F114" s="13">
        <v>4.2022585654069803E-3</v>
      </c>
      <c r="G114" s="7">
        <v>1.1000000000000001</v>
      </c>
      <c r="H114" s="5">
        <v>0.99963926117392898</v>
      </c>
      <c r="I114" s="9">
        <v>-8.4699228726138804E-11</v>
      </c>
      <c r="J114" s="13">
        <v>4.2022409039467901E-3</v>
      </c>
      <c r="K114" s="3">
        <f t="shared" si="12"/>
        <v>0.99963926116256197</v>
      </c>
      <c r="L114" s="4">
        <f t="shared" si="13"/>
        <v>-8.4699406715941152E-11</v>
      </c>
      <c r="M114" s="4">
        <f t="shared" si="14"/>
        <v>4.2022497346768848E-9</v>
      </c>
      <c r="N114" s="5">
        <f t="shared" si="15"/>
        <v>2.3011806870656764</v>
      </c>
    </row>
    <row r="115" spans="1:14">
      <c r="A115" s="8">
        <v>9</v>
      </c>
      <c r="B115" s="8">
        <v>0.1</v>
      </c>
      <c r="C115" s="7">
        <v>1.075</v>
      </c>
      <c r="D115" s="5">
        <v>0.99965552001012703</v>
      </c>
      <c r="E115" s="9">
        <v>-7.3740541565983203E-11</v>
      </c>
      <c r="F115" s="13">
        <v>3.7436223712965198E-3</v>
      </c>
      <c r="G115" s="7">
        <v>1.075</v>
      </c>
      <c r="H115" s="5">
        <v>0.99965552002424996</v>
      </c>
      <c r="I115" s="9">
        <v>-7.3740299943796296E-11</v>
      </c>
      <c r="J115" s="13">
        <v>3.7436101047440299E-3</v>
      </c>
      <c r="K115" s="3">
        <f t="shared" si="12"/>
        <v>0.99965552001718849</v>
      </c>
      <c r="L115" s="4">
        <f t="shared" si="13"/>
        <v>-7.374042075488975E-11</v>
      </c>
      <c r="M115" s="4">
        <f t="shared" si="14"/>
        <v>3.7436162380202745E-9</v>
      </c>
      <c r="N115" s="5">
        <f t="shared" si="15"/>
        <v>2.3010298455977862</v>
      </c>
    </row>
    <row r="116" spans="1:14">
      <c r="A116" s="8">
        <v>9</v>
      </c>
      <c r="B116" s="8">
        <v>0.1</v>
      </c>
      <c r="C116" s="7">
        <v>1.0499999999999901</v>
      </c>
      <c r="D116" s="5">
        <v>0.99967140055116599</v>
      </c>
      <c r="E116" s="9">
        <v>-6.3995156756698899E-11</v>
      </c>
      <c r="F116" s="13">
        <v>3.3262277575688802E-3</v>
      </c>
      <c r="G116" s="7">
        <v>1.0499999999999901</v>
      </c>
      <c r="H116" s="5">
        <v>0.99967140056387505</v>
      </c>
      <c r="I116" s="9">
        <v>-6.3994985634219001E-11</v>
      </c>
      <c r="J116" s="13">
        <v>3.3262188632654402E-3</v>
      </c>
      <c r="K116" s="3">
        <f t="shared" si="12"/>
        <v>0.99967140055752046</v>
      </c>
      <c r="L116" s="4">
        <f t="shared" si="13"/>
        <v>-6.3995071195458943E-11</v>
      </c>
      <c r="M116" s="4">
        <f t="shared" si="14"/>
        <v>3.3262233104171602E-9</v>
      </c>
      <c r="N116" s="5">
        <f t="shared" si="15"/>
        <v>2.3008831155077885</v>
      </c>
    </row>
    <row r="117" spans="1:14">
      <c r="A117" s="8">
        <v>9</v>
      </c>
      <c r="B117" s="8">
        <v>0.1</v>
      </c>
      <c r="C117" s="7">
        <v>1.0249999999999999</v>
      </c>
      <c r="D117" s="5">
        <v>0.99968690316826503</v>
      </c>
      <c r="E117" s="9">
        <v>-5.5347526224811103E-11</v>
      </c>
      <c r="F117" s="13">
        <v>2.9469212106196202E-3</v>
      </c>
      <c r="G117" s="7">
        <v>1.0249999999999999</v>
      </c>
      <c r="H117" s="5">
        <v>0.999686903173853</v>
      </c>
      <c r="I117" s="9">
        <v>-5.5347412658802403E-11</v>
      </c>
      <c r="J117" s="13">
        <v>2.9469151639161298E-3</v>
      </c>
      <c r="K117" s="3">
        <f t="shared" si="12"/>
        <v>0.99968690317105902</v>
      </c>
      <c r="L117" s="4">
        <f t="shared" si="13"/>
        <v>-5.5347469441806756E-11</v>
      </c>
      <c r="M117" s="4">
        <f t="shared" si="14"/>
        <v>2.946918187267875E-9</v>
      </c>
      <c r="N117" s="5">
        <f t="shared" si="15"/>
        <v>2.3007402892832984</v>
      </c>
    </row>
    <row r="118" spans="1:14">
      <c r="A118" s="8">
        <v>9</v>
      </c>
      <c r="B118" s="8">
        <v>0.1</v>
      </c>
      <c r="C118" s="7">
        <v>1</v>
      </c>
      <c r="D118" s="5">
        <v>0.99970202815369402</v>
      </c>
      <c r="E118" s="9">
        <v>-4.7699801545622997E-11</v>
      </c>
      <c r="F118" s="13">
        <v>2.6032192523806601E-3</v>
      </c>
      <c r="G118" s="7">
        <v>1</v>
      </c>
      <c r="H118" s="5">
        <v>0.99970202816195197</v>
      </c>
      <c r="I118" s="9">
        <v>-4.7699717865750402E-11</v>
      </c>
      <c r="J118" s="13">
        <v>2.60321468554708E-3</v>
      </c>
      <c r="K118" s="3">
        <f t="shared" si="12"/>
        <v>0.99970202815782305</v>
      </c>
      <c r="L118" s="4">
        <f t="shared" si="13"/>
        <v>-4.76997597056867E-11</v>
      </c>
      <c r="M118" s="4">
        <f t="shared" si="14"/>
        <v>2.6032169689638702E-9</v>
      </c>
      <c r="N118" s="5">
        <f t="shared" si="15"/>
        <v>2.3006014221626274</v>
      </c>
    </row>
    <row r="119" spans="1:14">
      <c r="A119" s="8">
        <v>9</v>
      </c>
      <c r="B119" s="8">
        <v>0.1</v>
      </c>
      <c r="C119" s="7">
        <v>0.97499999999999998</v>
      </c>
      <c r="D119" s="5">
        <v>0.99971677582628404</v>
      </c>
      <c r="E119" s="9">
        <v>-4.0953512577194401E-11</v>
      </c>
      <c r="F119" s="13">
        <v>2.2923488888258801E-3</v>
      </c>
      <c r="G119" s="7">
        <v>0.97499999999999998</v>
      </c>
      <c r="H119" s="5">
        <v>0.99971677583513996</v>
      </c>
      <c r="I119" s="9">
        <v>-4.0953420581223803E-11</v>
      </c>
      <c r="J119" s="13">
        <v>2.2923437394052901E-3</v>
      </c>
      <c r="K119" s="3">
        <f t="shared" si="12"/>
        <v>0.99971677583071195</v>
      </c>
      <c r="L119" s="4">
        <f t="shared" si="13"/>
        <v>-4.0953466579209102E-11</v>
      </c>
      <c r="M119" s="4">
        <f t="shared" si="14"/>
        <v>2.2923463141155848E-9</v>
      </c>
      <c r="N119" s="5">
        <f t="shared" si="15"/>
        <v>2.3004664957127452</v>
      </c>
    </row>
    <row r="120" spans="1:14">
      <c r="A120" s="8">
        <v>9</v>
      </c>
      <c r="B120" s="8">
        <v>0.1</v>
      </c>
      <c r="C120" s="7">
        <v>0.95</v>
      </c>
      <c r="D120" s="5">
        <v>0.99973114650536798</v>
      </c>
      <c r="E120" s="9">
        <v>-3.50237864955356E-11</v>
      </c>
      <c r="F120" s="13">
        <v>2.0120263627301E-3</v>
      </c>
      <c r="G120" s="7">
        <v>0.95</v>
      </c>
      <c r="H120" s="5">
        <v>0.99973114651363504</v>
      </c>
      <c r="I120" s="9">
        <v>-3.50236973277051E-11</v>
      </c>
      <c r="J120" s="13">
        <v>2.0120212402678101E-3</v>
      </c>
      <c r="K120" s="3">
        <f t="shared" si="12"/>
        <v>0.99973114650950157</v>
      </c>
      <c r="L120" s="4">
        <f t="shared" si="13"/>
        <v>-3.5023741911620353E-11</v>
      </c>
      <c r="M120" s="4">
        <f t="shared" si="14"/>
        <v>2.0120238014989549E-9</v>
      </c>
      <c r="N120" s="5">
        <f t="shared" si="15"/>
        <v>2.3003354230864623</v>
      </c>
    </row>
    <row r="121" spans="1:14">
      <c r="A121" s="8">
        <v>9</v>
      </c>
      <c r="B121" s="8">
        <v>0.1</v>
      </c>
      <c r="C121" s="7">
        <v>0.92499999999999905</v>
      </c>
      <c r="D121" s="5">
        <v>0.99974514048005703</v>
      </c>
      <c r="E121" s="9">
        <v>-2.9829079601780798E-11</v>
      </c>
      <c r="F121" s="13">
        <v>1.7599174427723201E-3</v>
      </c>
      <c r="G121" s="7">
        <v>0.92499999999999905</v>
      </c>
      <c r="H121" s="5">
        <v>0.99974514048705898</v>
      </c>
      <c r="I121" s="9">
        <v>-2.98290209754079E-11</v>
      </c>
      <c r="J121" s="13">
        <v>1.75991398381289E-3</v>
      </c>
      <c r="K121" s="3">
        <f t="shared" si="12"/>
        <v>0.999745140483558</v>
      </c>
      <c r="L121" s="4">
        <f t="shared" si="13"/>
        <v>-2.9829050288594349E-11</v>
      </c>
      <c r="M121" s="4">
        <f t="shared" si="14"/>
        <v>1.759915713292605E-9</v>
      </c>
      <c r="N121" s="5">
        <f t="shared" si="15"/>
        <v>2.3002081988042531</v>
      </c>
    </row>
    <row r="122" spans="1:14">
      <c r="A122" s="8">
        <v>9</v>
      </c>
      <c r="B122" s="8">
        <v>0.1</v>
      </c>
      <c r="C122" s="7">
        <v>0.89999999999999902</v>
      </c>
      <c r="D122" s="5">
        <v>0.99975875804598802</v>
      </c>
      <c r="E122" s="9">
        <v>-2.5293686606987301E-11</v>
      </c>
      <c r="F122" s="13">
        <v>1.5337825736378E-3</v>
      </c>
      <c r="G122" s="7">
        <v>0.89999999999999902</v>
      </c>
      <c r="H122" s="5">
        <v>0.99975875804856895</v>
      </c>
      <c r="I122" s="9">
        <v>-2.5293669756388701E-11</v>
      </c>
      <c r="J122" s="13">
        <v>1.53378155183521E-3</v>
      </c>
      <c r="K122" s="3">
        <f t="shared" si="12"/>
        <v>0.99975875804727843</v>
      </c>
      <c r="L122" s="4">
        <f t="shared" si="13"/>
        <v>-2.5293678181687999E-11</v>
      </c>
      <c r="M122" s="4">
        <f t="shared" si="14"/>
        <v>1.5337820627365049E-9</v>
      </c>
      <c r="N122" s="5">
        <f t="shared" si="15"/>
        <v>2.3000847541259737</v>
      </c>
    </row>
    <row r="123" spans="1:14">
      <c r="A123" s="8">
        <v>9</v>
      </c>
      <c r="B123" s="8">
        <v>0.1</v>
      </c>
      <c r="C123" s="7">
        <v>0.875</v>
      </c>
      <c r="D123" s="5">
        <v>0.99977199945257</v>
      </c>
      <c r="E123" s="9">
        <v>-2.13488832949607E-11</v>
      </c>
      <c r="F123" s="13">
        <v>1.3315616707452801E-3</v>
      </c>
      <c r="G123" s="7">
        <v>0.875</v>
      </c>
      <c r="H123" s="5">
        <v>0.99977199946084305</v>
      </c>
      <c r="I123" s="9">
        <v>-2.1348819292703801E-11</v>
      </c>
      <c r="J123" s="13">
        <v>1.33155767882912E-3</v>
      </c>
      <c r="K123" s="3">
        <f t="shared" si="12"/>
        <v>0.99977199945670647</v>
      </c>
      <c r="L123" s="4">
        <f t="shared" si="13"/>
        <v>-2.1348851293832252E-11</v>
      </c>
      <c r="M123" s="4">
        <f t="shared" si="14"/>
        <v>1.3315596747871999E-9</v>
      </c>
      <c r="N123" s="5">
        <f t="shared" si="15"/>
        <v>2.2999651576179532</v>
      </c>
    </row>
    <row r="124" spans="1:14">
      <c r="A124" s="8">
        <v>9</v>
      </c>
      <c r="B124" s="8">
        <v>0.1</v>
      </c>
      <c r="C124" s="7">
        <v>0.84999999999999898</v>
      </c>
      <c r="D124" s="5">
        <v>0.99978486500282004</v>
      </c>
      <c r="E124" s="9">
        <v>-1.79313361646503E-11</v>
      </c>
      <c r="F124" s="13">
        <v>1.15129840258733E-3</v>
      </c>
      <c r="G124" s="7">
        <v>0.84999999999999898</v>
      </c>
      <c r="H124" s="5">
        <v>0.99978486500652997</v>
      </c>
      <c r="I124" s="9">
        <v>-1.7931316698946399E-11</v>
      </c>
      <c r="J124" s="13">
        <v>1.15129715277339E-3</v>
      </c>
      <c r="K124" s="3">
        <f t="shared" si="12"/>
        <v>0.99978486500467501</v>
      </c>
      <c r="L124" s="4">
        <f t="shared" si="13"/>
        <v>-1.7931326431798347E-11</v>
      </c>
      <c r="M124" s="4">
        <f t="shared" si="14"/>
        <v>1.1512977776803601E-9</v>
      </c>
      <c r="N124" s="5">
        <f t="shared" si="15"/>
        <v>2.2998492557918362</v>
      </c>
    </row>
    <row r="125" spans="1:14">
      <c r="A125" s="8">
        <v>9</v>
      </c>
      <c r="B125" s="8">
        <v>0.1</v>
      </c>
      <c r="C125" s="7">
        <v>0.82499999999999996</v>
      </c>
      <c r="D125" s="5">
        <v>0.99979735491608601</v>
      </c>
      <c r="E125" s="9">
        <v>-1.49832343801421E-11</v>
      </c>
      <c r="F125" s="13">
        <v>9.911646395936891E-4</v>
      </c>
      <c r="G125" s="7">
        <v>0.82499999999999996</v>
      </c>
      <c r="H125" s="5">
        <v>0.99979735492012101</v>
      </c>
      <c r="I125" s="9">
        <v>-1.49832240294263E-11</v>
      </c>
      <c r="J125" s="13">
        <v>9.9116395487748002E-4</v>
      </c>
      <c r="K125" s="3">
        <f t="shared" si="12"/>
        <v>0.99979735491810351</v>
      </c>
      <c r="L125" s="4">
        <f t="shared" si="13"/>
        <v>-1.4983229204784199E-11</v>
      </c>
      <c r="M125" s="4">
        <f t="shared" si="14"/>
        <v>9.9116429723558456E-10</v>
      </c>
      <c r="N125" s="5">
        <f t="shared" si="15"/>
        <v>2.2997371861887923</v>
      </c>
    </row>
    <row r="126" spans="1:14">
      <c r="A126" s="8">
        <v>9</v>
      </c>
      <c r="B126" s="8">
        <v>0.1</v>
      </c>
      <c r="C126" s="7">
        <v>0.79999999999999905</v>
      </c>
      <c r="D126" s="5">
        <v>0.99980946948750005</v>
      </c>
      <c r="E126" s="9">
        <v>-1.2450951250924101E-11</v>
      </c>
      <c r="F126" s="13">
        <v>8.4938917345016296E-4</v>
      </c>
      <c r="G126" s="7">
        <v>0.79999999999999905</v>
      </c>
      <c r="H126" s="5">
        <v>0.99980946949330096</v>
      </c>
      <c r="I126" s="9">
        <v>-1.2450929629817501E-11</v>
      </c>
      <c r="J126" s="13">
        <v>8.4938769848383496E-4</v>
      </c>
      <c r="K126" s="3">
        <f t="shared" si="12"/>
        <v>0.9998094694904005</v>
      </c>
      <c r="L126" s="4">
        <f t="shared" si="13"/>
        <v>-1.2450940440370802E-11</v>
      </c>
      <c r="M126" s="4">
        <f t="shared" si="14"/>
        <v>8.4938843596699901E-10</v>
      </c>
      <c r="N126" s="5">
        <f t="shared" si="15"/>
        <v>2.2996286739363652</v>
      </c>
    </row>
    <row r="127" spans="1:14">
      <c r="A127" s="8">
        <v>9</v>
      </c>
      <c r="B127" s="8">
        <v>0.1</v>
      </c>
      <c r="C127" s="7">
        <v>0.77499999999999902</v>
      </c>
      <c r="D127" s="5">
        <v>0.99982120891987303</v>
      </c>
      <c r="E127" s="9">
        <v>-1.0286349167606799E-11</v>
      </c>
      <c r="F127" s="13">
        <v>7.2435879076912795E-4</v>
      </c>
      <c r="G127" s="7">
        <v>0.77499999999999902</v>
      </c>
      <c r="H127" s="5">
        <v>0.99982120892443704</v>
      </c>
      <c r="I127" s="9">
        <v>-1.02863274696217E-11</v>
      </c>
      <c r="J127" s="13">
        <v>7.2435726280949695E-4</v>
      </c>
      <c r="K127" s="3">
        <f t="shared" si="12"/>
        <v>0.99982120892215498</v>
      </c>
      <c r="L127" s="4">
        <f t="shared" si="13"/>
        <v>-1.0286338318614249E-11</v>
      </c>
      <c r="M127" s="4">
        <f t="shared" si="14"/>
        <v>7.2435802678931239E-10</v>
      </c>
      <c r="N127" s="5">
        <f t="shared" si="15"/>
        <v>2.2995239179662259</v>
      </c>
    </row>
    <row r="128" spans="1:14">
      <c r="A128" s="8">
        <v>9</v>
      </c>
      <c r="B128" s="8">
        <v>0.1</v>
      </c>
      <c r="C128" s="7">
        <v>0.75</v>
      </c>
      <c r="D128" s="5">
        <v>0.99983257346531396</v>
      </c>
      <c r="E128" s="9">
        <v>-8.4451383577404302E-12</v>
      </c>
      <c r="F128" s="13">
        <v>6.1452517759040504E-4</v>
      </c>
      <c r="G128" s="7">
        <v>0.75</v>
      </c>
      <c r="H128" s="5">
        <v>0.99983257347000498</v>
      </c>
      <c r="I128" s="9">
        <v>-8.4451167162224295E-12</v>
      </c>
      <c r="J128" s="13">
        <v>6.1452360280771603E-4</v>
      </c>
      <c r="K128" s="3">
        <f t="shared" si="12"/>
        <v>0.99983257346765941</v>
      </c>
      <c r="L128" s="4">
        <f t="shared" si="13"/>
        <v>-8.4451275369814298E-12</v>
      </c>
      <c r="M128" s="4">
        <f t="shared" si="14"/>
        <v>6.1452439019906047E-10</v>
      </c>
      <c r="N128" s="5">
        <f t="shared" si="15"/>
        <v>2.2994227517939532</v>
      </c>
    </row>
    <row r="130" spans="1:14">
      <c r="A130" s="8">
        <v>9</v>
      </c>
      <c r="B130" s="8">
        <v>0.2</v>
      </c>
      <c r="C130" s="7">
        <v>1.5</v>
      </c>
      <c r="D130" s="5">
        <v>0.99933285257516602</v>
      </c>
      <c r="E130" s="9">
        <v>-1.0180375395129299E-9</v>
      </c>
      <c r="F130" s="13">
        <v>3.7039635898296397E-2</v>
      </c>
      <c r="G130" s="7">
        <v>1.5</v>
      </c>
      <c r="H130" s="5">
        <v>0.99933285260245097</v>
      </c>
      <c r="I130" s="9">
        <v>-1.0180356902268199E-9</v>
      </c>
      <c r="J130" s="13">
        <v>3.70395686150366E-2</v>
      </c>
      <c r="K130" s="3">
        <f t="shared" ref="K130:K160" si="16">0.5*(D130+H130)</f>
        <v>0.99933285258880855</v>
      </c>
      <c r="L130" s="4">
        <f t="shared" ref="L130:L160" si="17">0.5*(E130+I130)</f>
        <v>-1.0180366148698748E-9</v>
      </c>
      <c r="M130" s="4">
        <f t="shared" ref="M130:M160" si="18">10^-6*(F130+J130)/2</f>
        <v>3.7039602256666499E-8</v>
      </c>
      <c r="N130" s="5">
        <f t="shared" ref="N130:N160" si="19">(30/C130)*PI()*IMREAL(IMSQRT(IMSUB(COMPLEX(1,0),IMPOWER(COMPLEX(K130,L130),2))))</f>
        <v>2.2947391339210883</v>
      </c>
    </row>
    <row r="131" spans="1:14">
      <c r="A131" s="8">
        <v>9</v>
      </c>
      <c r="B131" s="8">
        <v>0.2</v>
      </c>
      <c r="C131" s="7">
        <v>1.4750000000000001</v>
      </c>
      <c r="D131" s="5">
        <v>0.99935505877976505</v>
      </c>
      <c r="E131" s="9">
        <v>-9.2249807393521804E-10</v>
      </c>
      <c r="F131" s="13">
        <v>3.4132462603329E-2</v>
      </c>
      <c r="G131" s="7">
        <v>1.4750000000000001</v>
      </c>
      <c r="H131" s="5">
        <v>0.99935505881388798</v>
      </c>
      <c r="I131" s="9">
        <v>-9.2249551458252199E-10</v>
      </c>
      <c r="J131" s="13">
        <v>3.4132367907185303E-2</v>
      </c>
      <c r="K131" s="3">
        <f t="shared" si="16"/>
        <v>0.99935505879682651</v>
      </c>
      <c r="L131" s="4">
        <f t="shared" si="17"/>
        <v>-9.2249679425887002E-10</v>
      </c>
      <c r="M131" s="4">
        <f t="shared" si="18"/>
        <v>3.4132415255257145E-8</v>
      </c>
      <c r="N131" s="5">
        <f t="shared" si="19"/>
        <v>2.294479235435174</v>
      </c>
    </row>
    <row r="132" spans="1:14">
      <c r="A132" s="8">
        <v>9</v>
      </c>
      <c r="B132" s="8">
        <v>0.2</v>
      </c>
      <c r="C132" s="7">
        <v>1.45</v>
      </c>
      <c r="D132" s="5">
        <v>0.99937688045919904</v>
      </c>
      <c r="E132" s="9">
        <v>-8.3420120585106904E-10</v>
      </c>
      <c r="F132" s="13">
        <v>3.1397638608818598E-2</v>
      </c>
      <c r="G132" s="7">
        <v>1.45</v>
      </c>
      <c r="H132" s="5">
        <v>0.99937688051112505</v>
      </c>
      <c r="I132" s="9">
        <v>-8.3419879855271703E-10</v>
      </c>
      <c r="J132" s="13">
        <v>3.13975480029993E-2</v>
      </c>
      <c r="K132" s="3">
        <f t="shared" si="16"/>
        <v>0.99937688048516204</v>
      </c>
      <c r="L132" s="4">
        <f t="shared" si="17"/>
        <v>-8.3420000220189304E-10</v>
      </c>
      <c r="M132" s="4">
        <f t="shared" si="18"/>
        <v>3.1397593305908953E-8</v>
      </c>
      <c r="N132" s="5">
        <f t="shared" si="19"/>
        <v>2.2942256684927855</v>
      </c>
    </row>
    <row r="133" spans="1:14">
      <c r="A133" s="8">
        <v>9</v>
      </c>
      <c r="B133" s="8">
        <v>0.2</v>
      </c>
      <c r="C133" s="7">
        <v>1.4249999999999901</v>
      </c>
      <c r="D133" s="5">
        <v>0.99939831857785799</v>
      </c>
      <c r="E133" s="9">
        <v>-7.5303124809888896E-10</v>
      </c>
      <c r="F133" s="13">
        <v>2.8839804310853E-2</v>
      </c>
      <c r="G133" s="7">
        <v>1.4249999999999901</v>
      </c>
      <c r="H133" s="5">
        <v>0.99939831859478401</v>
      </c>
      <c r="I133" s="9">
        <v>-7.5303045623319404E-10</v>
      </c>
      <c r="J133" s="13">
        <v>2.8839773983755999E-2</v>
      </c>
      <c r="K133" s="3">
        <f t="shared" si="16"/>
        <v>0.999398318586321</v>
      </c>
      <c r="L133" s="4">
        <f t="shared" si="17"/>
        <v>-7.530308521660415E-10</v>
      </c>
      <c r="M133" s="4">
        <f t="shared" si="18"/>
        <v>2.8839789147304497E-8</v>
      </c>
      <c r="N133" s="5">
        <f t="shared" si="19"/>
        <v>2.2939778617027557</v>
      </c>
    </row>
    <row r="134" spans="1:14">
      <c r="A134" s="8">
        <v>9</v>
      </c>
      <c r="B134" s="8">
        <v>0.2</v>
      </c>
      <c r="C134" s="7">
        <v>1.4</v>
      </c>
      <c r="D134" s="5">
        <v>0.99941937373238099</v>
      </c>
      <c r="E134" s="9">
        <v>-6.7855083952566405E-10</v>
      </c>
      <c r="F134" s="13">
        <v>2.6451392008454599E-2</v>
      </c>
      <c r="G134" s="7">
        <v>1.4</v>
      </c>
      <c r="H134" s="5">
        <v>0.99941937375149903</v>
      </c>
      <c r="I134" s="9">
        <v>-6.7855006847089998E-10</v>
      </c>
      <c r="J134" s="13">
        <v>2.6451361951057802E-2</v>
      </c>
      <c r="K134" s="3">
        <f t="shared" si="16"/>
        <v>0.99941937374194001</v>
      </c>
      <c r="L134" s="4">
        <f t="shared" si="17"/>
        <v>-6.7855045399828196E-10</v>
      </c>
      <c r="M134" s="4">
        <f t="shared" si="18"/>
        <v>2.6451376979756198E-8</v>
      </c>
      <c r="N134" s="5">
        <f t="shared" si="19"/>
        <v>2.2937357097029203</v>
      </c>
    </row>
    <row r="135" spans="1:14">
      <c r="A135" s="8">
        <v>9</v>
      </c>
      <c r="B135" s="8">
        <v>0.2</v>
      </c>
      <c r="C135" s="7">
        <v>1.375</v>
      </c>
      <c r="D135" s="5">
        <v>0.99944004569790501</v>
      </c>
      <c r="E135" s="9">
        <v>-6.1100185106173101E-10</v>
      </c>
      <c r="F135" s="13">
        <v>2.4251242988014898E-2</v>
      </c>
      <c r="G135" s="7">
        <v>1.375</v>
      </c>
      <c r="H135" s="5">
        <v>0.99944004574934897</v>
      </c>
      <c r="I135" s="9">
        <v>-6.1099804514657499E-10</v>
      </c>
      <c r="J135" s="13">
        <v>2.4251091927632602E-2</v>
      </c>
      <c r="K135" s="3">
        <f t="shared" si="16"/>
        <v>0.99944004572362699</v>
      </c>
      <c r="L135" s="4">
        <f t="shared" si="17"/>
        <v>-6.1099994810415295E-10</v>
      </c>
      <c r="M135" s="4">
        <f t="shared" si="18"/>
        <v>2.4251167457823747E-8</v>
      </c>
      <c r="N135" s="5">
        <f t="shared" si="19"/>
        <v>2.2935008485884563</v>
      </c>
    </row>
    <row r="136" spans="1:14">
      <c r="A136" s="8">
        <v>9</v>
      </c>
      <c r="B136" s="8">
        <v>0.2</v>
      </c>
      <c r="C136" s="7">
        <v>1.35</v>
      </c>
      <c r="D136" s="5">
        <v>0.99946033728940897</v>
      </c>
      <c r="E136" s="9">
        <v>-5.4830779744776003E-10</v>
      </c>
      <c r="F136" s="13">
        <v>2.2165872398181199E-2</v>
      </c>
      <c r="G136" s="7">
        <v>1.35</v>
      </c>
      <c r="H136" s="5">
        <v>0.99946033733928097</v>
      </c>
      <c r="I136" s="9">
        <v>-5.4830527411530499E-10</v>
      </c>
      <c r="J136" s="13">
        <v>2.2165770390029101E-2</v>
      </c>
      <c r="K136" s="3">
        <f t="shared" si="16"/>
        <v>0.99946033731434492</v>
      </c>
      <c r="L136" s="4">
        <f t="shared" si="17"/>
        <v>-5.4830653578153256E-10</v>
      </c>
      <c r="M136" s="4">
        <f t="shared" si="18"/>
        <v>2.2165821394105148E-8</v>
      </c>
      <c r="N136" s="5">
        <f t="shared" si="19"/>
        <v>2.293268738605815</v>
      </c>
    </row>
    <row r="137" spans="1:14">
      <c r="A137" s="8">
        <v>9</v>
      </c>
      <c r="B137" s="8">
        <v>0.2</v>
      </c>
      <c r="C137" s="7">
        <v>1.32499999999999</v>
      </c>
      <c r="D137" s="5">
        <v>0.99948024724158502</v>
      </c>
      <c r="E137" s="9">
        <v>-4.91439917311478E-10</v>
      </c>
      <c r="F137" s="13">
        <v>2.0241781207253701E-2</v>
      </c>
      <c r="G137" s="7">
        <v>1.32499999999999</v>
      </c>
      <c r="H137" s="5">
        <v>0.99948024726851603</v>
      </c>
      <c r="I137" s="9">
        <v>-4.9143860691909904E-10</v>
      </c>
      <c r="J137" s="13">
        <v>2.02417272338687E-2</v>
      </c>
      <c r="K137" s="3">
        <f t="shared" si="16"/>
        <v>0.99948024725505058</v>
      </c>
      <c r="L137" s="4">
        <f t="shared" si="17"/>
        <v>-4.9143926211528852E-10</v>
      </c>
      <c r="M137" s="4">
        <f t="shared" si="18"/>
        <v>2.02417542205612E-8</v>
      </c>
      <c r="N137" s="5">
        <f t="shared" si="19"/>
        <v>2.2930430272372897</v>
      </c>
    </row>
    <row r="138" spans="1:14">
      <c r="A138" s="8">
        <v>9</v>
      </c>
      <c r="B138" s="8">
        <v>0.2</v>
      </c>
      <c r="C138" s="7">
        <v>1.3</v>
      </c>
      <c r="D138" s="5">
        <v>0.999499776537079</v>
      </c>
      <c r="E138" s="9">
        <v>-4.3965131800986302E-10</v>
      </c>
      <c r="F138" s="13">
        <v>1.8456918837139701E-2</v>
      </c>
      <c r="G138" s="7">
        <v>1.3</v>
      </c>
      <c r="H138" s="5">
        <v>0.99949977657512101</v>
      </c>
      <c r="I138" s="9">
        <v>-4.39649421188772E-10</v>
      </c>
      <c r="J138" s="13">
        <v>1.8456839207052201E-2</v>
      </c>
      <c r="K138" s="3">
        <f t="shared" si="16"/>
        <v>0.99949977655610001</v>
      </c>
      <c r="L138" s="4">
        <f t="shared" si="17"/>
        <v>-4.3965036959931751E-10</v>
      </c>
      <c r="M138" s="4">
        <f t="shared" si="18"/>
        <v>1.8456879022095952E-8</v>
      </c>
      <c r="N138" s="5">
        <f t="shared" si="19"/>
        <v>2.2928227170519366</v>
      </c>
    </row>
    <row r="139" spans="1:14">
      <c r="A139" s="8">
        <v>9</v>
      </c>
      <c r="B139" s="8">
        <v>0.2</v>
      </c>
      <c r="C139" s="7">
        <v>1.2749999999999999</v>
      </c>
      <c r="D139" s="5">
        <v>0.99951892583351598</v>
      </c>
      <c r="E139" s="9">
        <v>-3.9258449193362298E-10</v>
      </c>
      <c r="F139" s="13">
        <v>1.6804172475622998E-2</v>
      </c>
      <c r="G139" s="7">
        <v>1.2749999999999999</v>
      </c>
      <c r="H139" s="5">
        <v>0.999518925855302</v>
      </c>
      <c r="I139" s="9">
        <v>-3.92583063540272E-10</v>
      </c>
      <c r="J139" s="13">
        <v>1.68041113347253E-2</v>
      </c>
      <c r="K139" s="3">
        <f t="shared" si="16"/>
        <v>0.99951892584440905</v>
      </c>
      <c r="L139" s="4">
        <f t="shared" si="17"/>
        <v>-3.9258377773694747E-10</v>
      </c>
      <c r="M139" s="4">
        <f t="shared" si="18"/>
        <v>1.6804141905174147E-8</v>
      </c>
      <c r="N139" s="5">
        <f t="shared" si="19"/>
        <v>2.2926075344588615</v>
      </c>
    </row>
    <row r="140" spans="1:14">
      <c r="A140" s="8">
        <v>9</v>
      </c>
      <c r="B140" s="8">
        <v>0.2</v>
      </c>
      <c r="C140" s="7">
        <v>1.25</v>
      </c>
      <c r="D140" s="5">
        <v>0.99953769525305203</v>
      </c>
      <c r="E140" s="9">
        <v>-3.4961112451078599E-10</v>
      </c>
      <c r="F140" s="13">
        <v>1.5264036841787501E-2</v>
      </c>
      <c r="G140" s="7">
        <v>1.25</v>
      </c>
      <c r="H140" s="5">
        <v>0.99953769526046599</v>
      </c>
      <c r="I140" s="9">
        <v>-3.49611171293885E-10</v>
      </c>
      <c r="J140" s="13">
        <v>1.52640388843396E-2</v>
      </c>
      <c r="K140" s="3">
        <f t="shared" si="16"/>
        <v>0.99953769525675895</v>
      </c>
      <c r="L140" s="4">
        <f t="shared" si="17"/>
        <v>-3.4961114790233547E-10</v>
      </c>
      <c r="M140" s="4">
        <f t="shared" si="18"/>
        <v>1.5264037863063551E-8</v>
      </c>
      <c r="N140" s="5">
        <f t="shared" si="19"/>
        <v>2.2923983489480615</v>
      </c>
    </row>
    <row r="141" spans="1:14">
      <c r="A141" s="8">
        <v>9</v>
      </c>
      <c r="B141" s="8">
        <v>0.2</v>
      </c>
      <c r="C141" s="7">
        <v>1.2250000000000001</v>
      </c>
      <c r="D141" s="5">
        <v>0.99955608600080403</v>
      </c>
      <c r="E141" s="9">
        <v>-3.1092075024884098E-10</v>
      </c>
      <c r="F141" s="13">
        <v>1.38518504340709E-2</v>
      </c>
      <c r="G141" s="7">
        <v>1.2250000000000001</v>
      </c>
      <c r="H141" s="5">
        <v>0.99955608603397095</v>
      </c>
      <c r="I141" s="9">
        <v>-3.1091961345161203E-10</v>
      </c>
      <c r="J141" s="13">
        <v>1.38517997885441E-2</v>
      </c>
      <c r="K141" s="3">
        <f t="shared" si="16"/>
        <v>0.99955608601738755</v>
      </c>
      <c r="L141" s="4">
        <f t="shared" si="17"/>
        <v>-3.109201818502265E-10</v>
      </c>
      <c r="M141" s="4">
        <f t="shared" si="18"/>
        <v>1.3851825111307499E-8</v>
      </c>
      <c r="N141" s="5">
        <f t="shared" si="19"/>
        <v>2.2921933396155234</v>
      </c>
    </row>
    <row r="142" spans="1:14">
      <c r="A142" s="8">
        <v>9</v>
      </c>
      <c r="B142" s="8">
        <v>0.2</v>
      </c>
      <c r="C142" s="7">
        <v>1.2</v>
      </c>
      <c r="D142" s="5">
        <v>0.99957409811497999</v>
      </c>
      <c r="E142" s="9">
        <v>-2.7585196604790099E-10</v>
      </c>
      <c r="F142" s="13">
        <v>1.2545529987445099E-2</v>
      </c>
      <c r="G142" s="7">
        <v>1.2</v>
      </c>
      <c r="H142" s="5">
        <v>0.99957409814296005</v>
      </c>
      <c r="I142" s="9">
        <v>-2.7585111035747201E-10</v>
      </c>
      <c r="J142" s="13">
        <v>1.25454910713188E-2</v>
      </c>
      <c r="K142" s="3">
        <f t="shared" si="16"/>
        <v>0.99957409812897002</v>
      </c>
      <c r="L142" s="4">
        <f t="shared" si="17"/>
        <v>-2.7585153820268653E-10</v>
      </c>
      <c r="M142" s="4">
        <f t="shared" si="18"/>
        <v>1.254551052938195E-8</v>
      </c>
      <c r="N142" s="5">
        <f t="shared" si="19"/>
        <v>2.2919936314035985</v>
      </c>
    </row>
    <row r="143" spans="1:14">
      <c r="A143" s="8">
        <v>9</v>
      </c>
      <c r="B143" s="8">
        <v>0.2</v>
      </c>
      <c r="C143" s="7">
        <v>1.175</v>
      </c>
      <c r="D143" s="5">
        <v>0.99959173215674502</v>
      </c>
      <c r="E143" s="9">
        <v>-2.4417920577439398E-10</v>
      </c>
      <c r="F143" s="13">
        <v>1.1341356066273799E-2</v>
      </c>
      <c r="G143" s="7">
        <v>1.175</v>
      </c>
      <c r="H143" s="5">
        <v>0.99959173217081898</v>
      </c>
      <c r="I143" s="9">
        <v>-2.4417882675435802E-10</v>
      </c>
      <c r="J143" s="13">
        <v>1.13413384619853E-2</v>
      </c>
      <c r="K143" s="3">
        <f t="shared" si="16"/>
        <v>0.99959173216378194</v>
      </c>
      <c r="L143" s="4">
        <f t="shared" si="17"/>
        <v>-2.44179016264376E-10</v>
      </c>
      <c r="M143" s="4">
        <f t="shared" si="18"/>
        <v>1.134134726412955E-8</v>
      </c>
      <c r="N143" s="5">
        <f t="shared" si="19"/>
        <v>2.2917989205582332</v>
      </c>
    </row>
    <row r="144" spans="1:14">
      <c r="A144" s="8">
        <v>9</v>
      </c>
      <c r="B144" s="8">
        <v>0.2</v>
      </c>
      <c r="C144" s="7">
        <v>1.1499999999999899</v>
      </c>
      <c r="D144" s="5">
        <v>0.99960898852996904</v>
      </c>
      <c r="E144" s="9">
        <v>-2.15611536850058E-10</v>
      </c>
      <c r="F144" s="13">
        <v>1.02321837385534E-2</v>
      </c>
      <c r="G144" s="7">
        <v>1.1499999999999899</v>
      </c>
      <c r="H144" s="5">
        <v>0.99960898854061198</v>
      </c>
      <c r="I144" s="9">
        <v>-2.1561124092589101E-10</v>
      </c>
      <c r="J144" s="13">
        <v>1.0232169695007801E-2</v>
      </c>
      <c r="K144" s="3">
        <f t="shared" si="16"/>
        <v>0.99960898853529057</v>
      </c>
      <c r="L144" s="4">
        <f t="shared" si="17"/>
        <v>-2.156113888879745E-10</v>
      </c>
      <c r="M144" s="4">
        <f t="shared" si="18"/>
        <v>1.0232176716780598E-8</v>
      </c>
      <c r="N144" s="5">
        <f t="shared" si="19"/>
        <v>2.2916092832665051</v>
      </c>
    </row>
    <row r="145" spans="1:14">
      <c r="A145" s="8">
        <v>9</v>
      </c>
      <c r="B145" s="8">
        <v>0.2</v>
      </c>
      <c r="C145" s="7">
        <v>1.125</v>
      </c>
      <c r="D145" s="5">
        <v>0.99962586775622098</v>
      </c>
      <c r="E145" s="9">
        <v>-1.89941369425866E-10</v>
      </c>
      <c r="F145" s="13">
        <v>9.2142760196234907E-3</v>
      </c>
      <c r="G145" s="7">
        <v>1.125</v>
      </c>
      <c r="H145" s="5">
        <v>0.99962586776968299</v>
      </c>
      <c r="I145" s="9">
        <v>-1.89941084600063E-10</v>
      </c>
      <c r="J145" s="13">
        <v>9.2142622023935906E-3</v>
      </c>
      <c r="K145" s="3">
        <f t="shared" si="16"/>
        <v>0.99962586776295193</v>
      </c>
      <c r="L145" s="4">
        <f t="shared" si="17"/>
        <v>-1.8994122701296449E-10</v>
      </c>
      <c r="M145" s="4">
        <f t="shared" si="18"/>
        <v>9.2142691110085385E-9</v>
      </c>
      <c r="N145" s="5">
        <f t="shared" si="19"/>
        <v>2.2914244535499018</v>
      </c>
    </row>
    <row r="146" spans="1:14">
      <c r="A146" s="8">
        <v>9</v>
      </c>
      <c r="B146" s="8">
        <v>0.2</v>
      </c>
      <c r="C146" s="7">
        <v>1.1000000000000001</v>
      </c>
      <c r="D146" s="5">
        <v>0.99964237022973601</v>
      </c>
      <c r="E146" s="9">
        <v>-1.6689608685449501E-10</v>
      </c>
      <c r="F146" s="13">
        <v>8.2803299798192599E-3</v>
      </c>
      <c r="G146" s="7">
        <v>1.1000000000000001</v>
      </c>
      <c r="H146" s="5">
        <v>0.99964237024566005</v>
      </c>
      <c r="I146" s="9">
        <v>-1.66895798675902E-10</v>
      </c>
      <c r="J146" s="13">
        <v>8.2803156822171802E-3</v>
      </c>
      <c r="K146" s="3">
        <f t="shared" si="16"/>
        <v>0.99964237023769797</v>
      </c>
      <c r="L146" s="4">
        <f t="shared" si="17"/>
        <v>-1.6689594276519851E-10</v>
      </c>
      <c r="M146" s="4">
        <f t="shared" si="18"/>
        <v>8.2803228310182182E-9</v>
      </c>
      <c r="N146" s="5">
        <f t="shared" si="19"/>
        <v>2.2912444947584349</v>
      </c>
    </row>
    <row r="147" spans="1:14">
      <c r="A147" s="8">
        <v>9</v>
      </c>
      <c r="B147" s="8">
        <v>0.2</v>
      </c>
      <c r="C147" s="7">
        <v>1.075</v>
      </c>
      <c r="D147" s="5">
        <v>0.99965849638974602</v>
      </c>
      <c r="E147" s="9">
        <v>-1.4626013843401201E-10</v>
      </c>
      <c r="F147" s="13">
        <v>7.4252604421213E-3</v>
      </c>
      <c r="G147" s="7">
        <v>1.075</v>
      </c>
      <c r="H147" s="5">
        <v>0.99965849639747795</v>
      </c>
      <c r="I147" s="9">
        <v>-1.4625998812574599E-10</v>
      </c>
      <c r="J147" s="13">
        <v>7.4252528113475501E-3</v>
      </c>
      <c r="K147" s="3">
        <f t="shared" si="16"/>
        <v>0.99965849639361193</v>
      </c>
      <c r="L147" s="4">
        <f t="shared" si="17"/>
        <v>-1.46260063279879E-10</v>
      </c>
      <c r="M147" s="4">
        <f t="shared" si="18"/>
        <v>7.4252566267344247E-9</v>
      </c>
      <c r="N147" s="5">
        <f t="shared" si="19"/>
        <v>2.2910693043969719</v>
      </c>
    </row>
    <row r="148" spans="1:14">
      <c r="A148" s="8">
        <v>9</v>
      </c>
      <c r="B148" s="8">
        <v>0.2</v>
      </c>
      <c r="C148" s="7">
        <v>1.0499999999999901</v>
      </c>
      <c r="D148" s="5">
        <v>0.99967424662470505</v>
      </c>
      <c r="E148" s="9">
        <v>-1.2781955244581499E-10</v>
      </c>
      <c r="F148" s="13">
        <v>6.6435799965565102E-3</v>
      </c>
      <c r="G148" s="7">
        <v>1.0499999999999901</v>
      </c>
      <c r="H148" s="5">
        <v>0.99967424662696602</v>
      </c>
      <c r="I148" s="9">
        <v>-1.27819508810325E-10</v>
      </c>
      <c r="J148" s="13">
        <v>6.6435777285476904E-3</v>
      </c>
      <c r="K148" s="3">
        <f t="shared" si="16"/>
        <v>0.99967424662583548</v>
      </c>
      <c r="L148" s="4">
        <f t="shared" si="17"/>
        <v>-1.2781953062807E-10</v>
      </c>
      <c r="M148" s="4">
        <f t="shared" si="18"/>
        <v>6.6435788625520997E-9</v>
      </c>
      <c r="N148" s="5">
        <f t="shared" si="19"/>
        <v>2.2908988620030963</v>
      </c>
    </row>
    <row r="149" spans="1:14">
      <c r="A149" s="8">
        <v>9</v>
      </c>
      <c r="B149" s="8">
        <v>0.2</v>
      </c>
      <c r="C149" s="7">
        <v>1.0249999999999999</v>
      </c>
      <c r="D149" s="5">
        <v>0.99968962131271999</v>
      </c>
      <c r="E149" s="9">
        <v>-1.11386542478374E-10</v>
      </c>
      <c r="F149" s="13">
        <v>5.9306600853998104E-3</v>
      </c>
      <c r="G149" s="7">
        <v>1.0249999999999999</v>
      </c>
      <c r="H149" s="5">
        <v>0.99968962132109895</v>
      </c>
      <c r="I149" s="9">
        <v>-1.1138639233161E-10</v>
      </c>
      <c r="J149" s="13">
        <v>5.9306520909922196E-3</v>
      </c>
      <c r="K149" s="3">
        <f t="shared" si="16"/>
        <v>0.99968962131690953</v>
      </c>
      <c r="L149" s="4">
        <f t="shared" si="17"/>
        <v>-1.11386467404992E-10</v>
      </c>
      <c r="M149" s="4">
        <f t="shared" si="18"/>
        <v>5.9306560881960151E-9</v>
      </c>
      <c r="N149" s="5">
        <f t="shared" si="19"/>
        <v>2.2907331535034561</v>
      </c>
    </row>
    <row r="150" spans="1:14">
      <c r="A150" s="8">
        <v>9</v>
      </c>
      <c r="B150" s="8">
        <v>0.2</v>
      </c>
      <c r="C150" s="7">
        <v>1</v>
      </c>
      <c r="D150" s="5">
        <v>0.99970462084766398</v>
      </c>
      <c r="E150" s="9">
        <v>-9.6779035932185704E-11</v>
      </c>
      <c r="F150" s="13">
        <v>5.2817211267543202E-3</v>
      </c>
      <c r="G150" s="7">
        <v>1</v>
      </c>
      <c r="H150" s="5">
        <v>0.99970462086565504</v>
      </c>
      <c r="I150" s="9">
        <v>-9.6778613155529996E-11</v>
      </c>
      <c r="J150" s="13">
        <v>5.2816980536954496E-3</v>
      </c>
      <c r="K150" s="3">
        <f t="shared" si="16"/>
        <v>0.99970462085665956</v>
      </c>
      <c r="L150" s="4">
        <f t="shared" si="17"/>
        <v>-9.6778824543857857E-11</v>
      </c>
      <c r="M150" s="4">
        <f t="shared" si="18"/>
        <v>5.2817095902248848E-9</v>
      </c>
      <c r="N150" s="5">
        <f t="shared" si="19"/>
        <v>2.2905720960523928</v>
      </c>
    </row>
    <row r="151" spans="1:14">
      <c r="A151" s="8">
        <v>9</v>
      </c>
      <c r="B151" s="8">
        <v>0.2</v>
      </c>
      <c r="C151" s="7">
        <v>0.97499999999999998</v>
      </c>
      <c r="D151" s="5">
        <v>0.99971924562217296</v>
      </c>
      <c r="E151" s="9">
        <v>-8.38224586042125E-11</v>
      </c>
      <c r="F151" s="13">
        <v>4.6919130435473799E-3</v>
      </c>
      <c r="G151" s="7">
        <v>0.97499999999999998</v>
      </c>
      <c r="H151" s="5">
        <v>0.99971924562973902</v>
      </c>
      <c r="I151" s="9">
        <v>-8.38223354759826E-11</v>
      </c>
      <c r="J151" s="13">
        <v>4.6919061515168E-3</v>
      </c>
      <c r="K151" s="3">
        <f t="shared" si="16"/>
        <v>0.99971924562595604</v>
      </c>
      <c r="L151" s="4">
        <f t="shared" si="17"/>
        <v>-8.382239704009755E-11</v>
      </c>
      <c r="M151" s="4">
        <f t="shared" si="18"/>
        <v>4.6919095975320902E-9</v>
      </c>
      <c r="N151" s="5">
        <f t="shared" si="19"/>
        <v>2.2904155865610489</v>
      </c>
    </row>
    <row r="152" spans="1:14">
      <c r="A152" s="8">
        <v>9</v>
      </c>
      <c r="B152" s="8">
        <v>0.2</v>
      </c>
      <c r="C152" s="7">
        <v>0.95</v>
      </c>
      <c r="D152" s="5">
        <v>0.99973349595128302</v>
      </c>
      <c r="E152" s="9">
        <v>-7.2367706686082598E-11</v>
      </c>
      <c r="F152" s="13">
        <v>4.1573384328755401E-3</v>
      </c>
      <c r="G152" s="7">
        <v>0.95</v>
      </c>
      <c r="H152" s="5">
        <v>0.99973349596012695</v>
      </c>
      <c r="I152" s="9">
        <v>-7.2367575323062103E-11</v>
      </c>
      <c r="J152" s="13">
        <v>4.1573308864082201E-3</v>
      </c>
      <c r="K152" s="3">
        <f t="shared" si="16"/>
        <v>0.99973349595570493</v>
      </c>
      <c r="L152" s="4">
        <f t="shared" si="17"/>
        <v>-7.236764100457235E-11</v>
      </c>
      <c r="M152" s="4">
        <f t="shared" si="18"/>
        <v>4.1573346596418798E-9</v>
      </c>
      <c r="N152" s="5">
        <f t="shared" si="19"/>
        <v>2.2902636736894197</v>
      </c>
    </row>
    <row r="153" spans="1:14">
      <c r="A153" s="8">
        <v>9</v>
      </c>
      <c r="B153" s="8">
        <v>0.2</v>
      </c>
      <c r="C153" s="7">
        <v>0.92500000000000004</v>
      </c>
      <c r="D153" s="5">
        <v>0.99974737220195897</v>
      </c>
      <c r="E153" s="9">
        <v>-6.2267564772584299E-11</v>
      </c>
      <c r="F153" s="13">
        <v>3.6737899668779599E-3</v>
      </c>
      <c r="G153" s="7">
        <v>0.92500000000000004</v>
      </c>
      <c r="H153" s="5">
        <v>0.99974737220623799</v>
      </c>
      <c r="I153" s="9">
        <v>-6.2267507773609498E-11</v>
      </c>
      <c r="J153" s="13">
        <v>3.6737866039351099E-3</v>
      </c>
      <c r="K153" s="3">
        <f t="shared" si="16"/>
        <v>0.99974737220409848</v>
      </c>
      <c r="L153" s="4">
        <f t="shared" si="17"/>
        <v>-6.2267536273096892E-11</v>
      </c>
      <c r="M153" s="4">
        <f t="shared" si="18"/>
        <v>3.673788285406535E-9</v>
      </c>
      <c r="N153" s="5">
        <f t="shared" si="19"/>
        <v>2.2901162509224484</v>
      </c>
    </row>
    <row r="154" spans="1:14">
      <c r="A154" s="8">
        <v>9</v>
      </c>
      <c r="B154" s="8">
        <v>0.2</v>
      </c>
      <c r="C154" s="7">
        <v>0.89999999999999902</v>
      </c>
      <c r="D154" s="5">
        <v>0.99976087468667296</v>
      </c>
      <c r="E154" s="9">
        <v>-5.3388604976164001E-11</v>
      </c>
      <c r="F154" s="13">
        <v>3.2374288974012901E-3</v>
      </c>
      <c r="G154" s="7">
        <v>0.89999999999999902</v>
      </c>
      <c r="H154" s="5">
        <v>0.99976087469290698</v>
      </c>
      <c r="I154" s="9">
        <v>-5.3388543843472001E-11</v>
      </c>
      <c r="J154" s="13">
        <v>3.2374251903791E-3</v>
      </c>
      <c r="K154" s="3">
        <f t="shared" si="16"/>
        <v>0.99976087468978991</v>
      </c>
      <c r="L154" s="4">
        <f t="shared" si="17"/>
        <v>-5.3388574409818001E-11</v>
      </c>
      <c r="M154" s="4">
        <f t="shared" si="18"/>
        <v>3.237427043890195E-9</v>
      </c>
      <c r="N154" s="5">
        <f t="shared" si="19"/>
        <v>2.2899733319941724</v>
      </c>
    </row>
    <row r="155" spans="1:14">
      <c r="A155" s="8">
        <v>9</v>
      </c>
      <c r="B155" s="8">
        <v>0.2</v>
      </c>
      <c r="C155" s="7">
        <v>0.875</v>
      </c>
      <c r="D155" s="5">
        <v>0.99977400373276504</v>
      </c>
      <c r="E155" s="9">
        <v>-4.5607526183302802E-11</v>
      </c>
      <c r="F155" s="13">
        <v>2.8446093842075799E-3</v>
      </c>
      <c r="G155" s="7">
        <v>0.875</v>
      </c>
      <c r="H155" s="5">
        <v>0.99977400374115</v>
      </c>
      <c r="I155" s="9">
        <v>-4.5607400778517503E-11</v>
      </c>
      <c r="J155" s="13">
        <v>2.8446015625242199E-3</v>
      </c>
      <c r="K155" s="3">
        <f t="shared" si="16"/>
        <v>0.99977400373695757</v>
      </c>
      <c r="L155" s="4">
        <f t="shared" si="17"/>
        <v>-4.5607463480910155E-11</v>
      </c>
      <c r="M155" s="4">
        <f t="shared" si="18"/>
        <v>2.8446054733658997E-9</v>
      </c>
      <c r="N155" s="5">
        <f t="shared" si="19"/>
        <v>2.2898348593325184</v>
      </c>
    </row>
    <row r="156" spans="1:14">
      <c r="A156" s="8">
        <v>9</v>
      </c>
      <c r="B156" s="8">
        <v>0.2</v>
      </c>
      <c r="C156" s="7">
        <v>0.85</v>
      </c>
      <c r="D156" s="5">
        <v>0.99978675965645403</v>
      </c>
      <c r="E156" s="9">
        <v>-3.8810962193650399E-11</v>
      </c>
      <c r="F156" s="13">
        <v>2.491894545177E-3</v>
      </c>
      <c r="G156" s="7">
        <v>0.85</v>
      </c>
      <c r="H156" s="5">
        <v>0.99978675966332697</v>
      </c>
      <c r="I156" s="9">
        <v>-3.8810860952047402E-11</v>
      </c>
      <c r="J156" s="13">
        <v>2.4918880448640901E-3</v>
      </c>
      <c r="K156" s="3">
        <f t="shared" si="16"/>
        <v>0.9997867596598905</v>
      </c>
      <c r="L156" s="4">
        <f t="shared" si="17"/>
        <v>-3.8810911572848897E-11</v>
      </c>
      <c r="M156" s="4">
        <f t="shared" si="18"/>
        <v>2.4918912950205449E-9</v>
      </c>
      <c r="N156" s="5">
        <f t="shared" si="19"/>
        <v>2.2897007652590702</v>
      </c>
    </row>
    <row r="157" spans="1:14">
      <c r="A157" s="8">
        <v>9</v>
      </c>
      <c r="B157" s="8">
        <v>0.2</v>
      </c>
      <c r="C157" s="7">
        <v>0.82499999999999996</v>
      </c>
      <c r="D157" s="5">
        <v>0.99979914273936998</v>
      </c>
      <c r="E157" s="9">
        <v>-3.2894692618756098E-11</v>
      </c>
      <c r="F157" s="13">
        <v>2.1760359163323301E-3</v>
      </c>
      <c r="G157" s="7">
        <v>0.82499999999999996</v>
      </c>
      <c r="H157" s="5">
        <v>0.99979914274568504</v>
      </c>
      <c r="I157" s="9">
        <v>-3.2894632747943503E-11</v>
      </c>
      <c r="J157" s="13">
        <v>2.17603195578343E-3</v>
      </c>
      <c r="K157" s="3">
        <f t="shared" si="16"/>
        <v>0.99979914274252746</v>
      </c>
      <c r="L157" s="4">
        <f t="shared" si="17"/>
        <v>-3.28946626833498E-11</v>
      </c>
      <c r="M157" s="4">
        <f t="shared" si="18"/>
        <v>2.1760339360578799E-9</v>
      </c>
      <c r="N157" s="5">
        <f t="shared" si="19"/>
        <v>2.2895710865987025</v>
      </c>
    </row>
    <row r="158" spans="1:14">
      <c r="A158" s="8">
        <v>9</v>
      </c>
      <c r="B158" s="8">
        <v>0.2</v>
      </c>
      <c r="C158" s="7">
        <v>0.79999999999999905</v>
      </c>
      <c r="D158" s="5">
        <v>0.99981115329716896</v>
      </c>
      <c r="E158" s="9">
        <v>-2.7763087848531599E-11</v>
      </c>
      <c r="F158" s="13">
        <v>1.8939650284421599E-3</v>
      </c>
      <c r="G158" s="7">
        <v>0.79999999999999905</v>
      </c>
      <c r="H158" s="5">
        <v>0.99981115330237702</v>
      </c>
      <c r="I158" s="9">
        <v>-2.7763024592732499E-11</v>
      </c>
      <c r="J158" s="13">
        <v>1.89396071320633E-3</v>
      </c>
      <c r="K158" s="3">
        <f t="shared" si="16"/>
        <v>0.99981115329977299</v>
      </c>
      <c r="L158" s="4">
        <f t="shared" si="17"/>
        <v>-2.7763056220632049E-11</v>
      </c>
      <c r="M158" s="4">
        <f t="shared" si="18"/>
        <v>1.8939628708242451E-9</v>
      </c>
      <c r="N158" s="5">
        <f t="shared" si="19"/>
        <v>2.2894456275748993</v>
      </c>
    </row>
    <row r="159" spans="1:14">
      <c r="A159" s="8">
        <v>9</v>
      </c>
      <c r="B159" s="8">
        <v>0.2</v>
      </c>
      <c r="C159" s="7">
        <v>0.77500000000000002</v>
      </c>
      <c r="D159" s="5">
        <v>0.99982279157142295</v>
      </c>
      <c r="E159" s="9">
        <v>-2.33290760892321E-11</v>
      </c>
      <c r="F159" s="13">
        <v>1.64282011726505E-3</v>
      </c>
      <c r="G159" s="7">
        <v>0.77500000000000002</v>
      </c>
      <c r="H159" s="5">
        <v>0.99982279157745302</v>
      </c>
      <c r="I159" s="9">
        <v>-2.3329026941475501E-11</v>
      </c>
      <c r="J159" s="13">
        <v>1.6428166563083001E-3</v>
      </c>
      <c r="K159" s="3">
        <f t="shared" si="16"/>
        <v>0.99982279157443799</v>
      </c>
      <c r="L159" s="4">
        <f t="shared" si="17"/>
        <v>-2.33290515153538E-11</v>
      </c>
      <c r="M159" s="4">
        <f t="shared" si="18"/>
        <v>1.642818386786675E-9</v>
      </c>
      <c r="N159" s="5">
        <f t="shared" si="19"/>
        <v>2.2893245484489824</v>
      </c>
    </row>
    <row r="160" spans="1:14">
      <c r="A160" s="8">
        <v>9</v>
      </c>
      <c r="B160" s="8">
        <v>0.2</v>
      </c>
      <c r="C160" s="7">
        <v>0.75</v>
      </c>
      <c r="D160" s="5">
        <v>0.999834057861129</v>
      </c>
      <c r="E160" s="9">
        <v>-1.9512844871154099E-11</v>
      </c>
      <c r="F160" s="13">
        <v>1.4198860873308799E-3</v>
      </c>
      <c r="G160" s="7">
        <v>0.75</v>
      </c>
      <c r="H160" s="5">
        <v>0.99983405786464397</v>
      </c>
      <c r="I160" s="9">
        <v>-1.95128141556178E-11</v>
      </c>
      <c r="J160" s="13">
        <v>1.41988385226147E-3</v>
      </c>
      <c r="K160" s="3">
        <f t="shared" si="16"/>
        <v>0.99983405786288648</v>
      </c>
      <c r="L160" s="4">
        <f t="shared" si="17"/>
        <v>-1.9512829513385948E-11</v>
      </c>
      <c r="M160" s="4">
        <f t="shared" si="18"/>
        <v>1.4198849697961749E-9</v>
      </c>
      <c r="N160" s="5">
        <f t="shared" si="19"/>
        <v>2.289207624072326</v>
      </c>
    </row>
  </sheetData>
  <phoneticPr fontId="1" type="noConversion"/>
  <printOptions gridLines="1"/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Information</vt:lpstr>
      <vt:lpstr>Final</vt:lpstr>
      <vt:lpstr>Processed results</vt:lpstr>
      <vt:lpstr>Raw results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ps2003</dc:creator>
  <cp:lastModifiedBy>David Bird</cp:lastModifiedBy>
  <cp:lastPrinted>2019-06-27T10:56:10Z</cp:lastPrinted>
  <dcterms:created xsi:type="dcterms:W3CDTF">2019-02-18T16:18:19Z</dcterms:created>
  <dcterms:modified xsi:type="dcterms:W3CDTF">2019-07-04T12:35:34Z</dcterms:modified>
</cp:coreProperties>
</file>