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ing_of_rings\Peng_Song_results\Data_repository\Spreadsheets_with_Comsol_results\"/>
    </mc:Choice>
  </mc:AlternateContent>
  <bookViews>
    <workbookView xWindow="0" yWindow="0" windowWidth="20490" windowHeight="7755"/>
  </bookViews>
  <sheets>
    <sheet name="Information" sheetId="14" r:id="rId1"/>
    <sheet name="Final" sheetId="12" r:id="rId2"/>
    <sheet name="Processed results" sheetId="10" r:id="rId3"/>
    <sheet name="Raw results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10" l="1"/>
  <c r="C79" i="10" s="1"/>
  <c r="B79" i="10"/>
  <c r="A79" i="10"/>
  <c r="E27" i="10"/>
  <c r="B27" i="10"/>
  <c r="A27" i="10"/>
  <c r="M104" i="1"/>
  <c r="L104" i="1"/>
  <c r="K104" i="1"/>
  <c r="N104" i="1" s="1"/>
  <c r="M103" i="1"/>
  <c r="L103" i="1"/>
  <c r="K103" i="1"/>
  <c r="M102" i="1"/>
  <c r="L102" i="1"/>
  <c r="K102" i="1"/>
  <c r="N102" i="1" s="1"/>
  <c r="M101" i="1"/>
  <c r="L101" i="1"/>
  <c r="K101" i="1"/>
  <c r="N101" i="1" s="1"/>
  <c r="M100" i="1"/>
  <c r="L100" i="1"/>
  <c r="K100" i="1"/>
  <c r="M99" i="1"/>
  <c r="L99" i="1"/>
  <c r="K99" i="1"/>
  <c r="N99" i="1" s="1"/>
  <c r="M98" i="1"/>
  <c r="L98" i="1"/>
  <c r="K98" i="1"/>
  <c r="N97" i="1"/>
  <c r="M97" i="1"/>
  <c r="L97" i="1"/>
  <c r="K97" i="1"/>
  <c r="M96" i="1"/>
  <c r="L96" i="1"/>
  <c r="K96" i="1"/>
  <c r="N96" i="1" s="1"/>
  <c r="M95" i="1"/>
  <c r="L95" i="1"/>
  <c r="K95" i="1"/>
  <c r="M94" i="1"/>
  <c r="L94" i="1"/>
  <c r="K94" i="1"/>
  <c r="N94" i="1" s="1"/>
  <c r="M93" i="1"/>
  <c r="L93" i="1"/>
  <c r="K93" i="1"/>
  <c r="N93" i="1" s="1"/>
  <c r="M92" i="1"/>
  <c r="L92" i="1"/>
  <c r="K92" i="1"/>
  <c r="M91" i="1"/>
  <c r="L91" i="1"/>
  <c r="K91" i="1"/>
  <c r="N91" i="1" s="1"/>
  <c r="M90" i="1"/>
  <c r="L90" i="1"/>
  <c r="K90" i="1"/>
  <c r="N89" i="1"/>
  <c r="M89" i="1"/>
  <c r="L89" i="1"/>
  <c r="K89" i="1"/>
  <c r="M88" i="1"/>
  <c r="L88" i="1"/>
  <c r="K88" i="1"/>
  <c r="N88" i="1" s="1"/>
  <c r="M87" i="1"/>
  <c r="L87" i="1"/>
  <c r="K87" i="1"/>
  <c r="M86" i="1"/>
  <c r="L86" i="1"/>
  <c r="K86" i="1"/>
  <c r="N86" i="1" s="1"/>
  <c r="M85" i="1"/>
  <c r="L85" i="1"/>
  <c r="K85" i="1"/>
  <c r="N85" i="1" s="1"/>
  <c r="M84" i="1"/>
  <c r="L84" i="1"/>
  <c r="K84" i="1"/>
  <c r="M83" i="1"/>
  <c r="L83" i="1"/>
  <c r="K83" i="1"/>
  <c r="N83" i="1" s="1"/>
  <c r="M82" i="1"/>
  <c r="L82" i="1"/>
  <c r="K82" i="1"/>
  <c r="M81" i="1"/>
  <c r="L81" i="1"/>
  <c r="N81" i="1" s="1"/>
  <c r="K81" i="1"/>
  <c r="M80" i="1"/>
  <c r="L80" i="1"/>
  <c r="K80" i="1"/>
  <c r="N80" i="1" s="1"/>
  <c r="M79" i="1"/>
  <c r="F79" i="10" s="1"/>
  <c r="L79" i="1"/>
  <c r="K79" i="1"/>
  <c r="M78" i="1"/>
  <c r="L78" i="1"/>
  <c r="K78" i="1"/>
  <c r="N78" i="1" s="1"/>
  <c r="M77" i="1"/>
  <c r="L77" i="1"/>
  <c r="K77" i="1"/>
  <c r="N77" i="1" s="1"/>
  <c r="M76" i="1"/>
  <c r="L76" i="1"/>
  <c r="K76" i="1"/>
  <c r="M75" i="1"/>
  <c r="L75" i="1"/>
  <c r="K75" i="1"/>
  <c r="N75" i="1" s="1"/>
  <c r="M74" i="1"/>
  <c r="L74" i="1"/>
  <c r="K74" i="1"/>
  <c r="M73" i="1"/>
  <c r="L73" i="1"/>
  <c r="N73" i="1" s="1"/>
  <c r="K73" i="1"/>
  <c r="M72" i="1"/>
  <c r="L72" i="1"/>
  <c r="K72" i="1"/>
  <c r="N72" i="1" s="1"/>
  <c r="M71" i="1"/>
  <c r="L71" i="1"/>
  <c r="K71" i="1"/>
  <c r="M70" i="1"/>
  <c r="L70" i="1"/>
  <c r="K70" i="1"/>
  <c r="N70" i="1" s="1"/>
  <c r="M69" i="1"/>
  <c r="L69" i="1"/>
  <c r="K69" i="1"/>
  <c r="N69" i="1" s="1"/>
  <c r="M68" i="1"/>
  <c r="L68" i="1"/>
  <c r="K68" i="1"/>
  <c r="M67" i="1"/>
  <c r="L67" i="1"/>
  <c r="K67" i="1"/>
  <c r="N67" i="1" s="1"/>
  <c r="M66" i="1"/>
  <c r="L66" i="1"/>
  <c r="K66" i="1"/>
  <c r="N65" i="1"/>
  <c r="M65" i="1"/>
  <c r="L65" i="1"/>
  <c r="K65" i="1"/>
  <c r="M64" i="1"/>
  <c r="L64" i="1"/>
  <c r="K64" i="1"/>
  <c r="N64" i="1" s="1"/>
  <c r="M63" i="1"/>
  <c r="L63" i="1"/>
  <c r="K63" i="1"/>
  <c r="N63" i="1" s="1"/>
  <c r="M62" i="1"/>
  <c r="L62" i="1"/>
  <c r="K62" i="1"/>
  <c r="N62" i="1" s="1"/>
  <c r="N61" i="1"/>
  <c r="M61" i="1"/>
  <c r="L61" i="1"/>
  <c r="K61" i="1"/>
  <c r="M60" i="1"/>
  <c r="L60" i="1"/>
  <c r="K60" i="1"/>
  <c r="M59" i="1"/>
  <c r="L59" i="1"/>
  <c r="K59" i="1"/>
  <c r="M58" i="1"/>
  <c r="L58" i="1"/>
  <c r="K58" i="1"/>
  <c r="N58" i="1" s="1"/>
  <c r="M57" i="1"/>
  <c r="L57" i="1"/>
  <c r="K57" i="1"/>
  <c r="N57" i="1" s="1"/>
  <c r="M56" i="1"/>
  <c r="L56" i="1"/>
  <c r="K56" i="1"/>
  <c r="N56" i="1" s="1"/>
  <c r="M55" i="1"/>
  <c r="L55" i="1"/>
  <c r="K55" i="1"/>
  <c r="M54" i="1"/>
  <c r="L54" i="1"/>
  <c r="K54" i="1"/>
  <c r="M52" i="1"/>
  <c r="L52" i="1"/>
  <c r="K52" i="1"/>
  <c r="N52" i="1" s="1"/>
  <c r="M51" i="1"/>
  <c r="L51" i="1"/>
  <c r="K51" i="1"/>
  <c r="M50" i="1"/>
  <c r="L50" i="1"/>
  <c r="K50" i="1"/>
  <c r="N49" i="1"/>
  <c r="M49" i="1"/>
  <c r="L49" i="1"/>
  <c r="K49" i="1"/>
  <c r="M48" i="1"/>
  <c r="L48" i="1"/>
  <c r="K48" i="1"/>
  <c r="M47" i="1"/>
  <c r="L47" i="1"/>
  <c r="K47" i="1"/>
  <c r="N47" i="1" s="1"/>
  <c r="M46" i="1"/>
  <c r="L46" i="1"/>
  <c r="K46" i="1"/>
  <c r="N46" i="1" s="1"/>
  <c r="N45" i="1"/>
  <c r="M45" i="1"/>
  <c r="L45" i="1"/>
  <c r="K45" i="1"/>
  <c r="M44" i="1"/>
  <c r="L44" i="1"/>
  <c r="K44" i="1"/>
  <c r="M43" i="1"/>
  <c r="L43" i="1"/>
  <c r="K43" i="1"/>
  <c r="M42" i="1"/>
  <c r="L42" i="1"/>
  <c r="K42" i="1"/>
  <c r="N42" i="1" s="1"/>
  <c r="M41" i="1"/>
  <c r="L41" i="1"/>
  <c r="K41" i="1"/>
  <c r="N41" i="1" s="1"/>
  <c r="M40" i="1"/>
  <c r="L40" i="1"/>
  <c r="K40" i="1"/>
  <c r="N40" i="1" s="1"/>
  <c r="M39" i="1"/>
  <c r="L39" i="1"/>
  <c r="K39" i="1"/>
  <c r="M38" i="1"/>
  <c r="L38" i="1"/>
  <c r="K38" i="1"/>
  <c r="M37" i="1"/>
  <c r="L37" i="1"/>
  <c r="K37" i="1"/>
  <c r="N37" i="1" s="1"/>
  <c r="M36" i="1"/>
  <c r="L36" i="1"/>
  <c r="K36" i="1"/>
  <c r="N36" i="1" s="1"/>
  <c r="M35" i="1"/>
  <c r="L35" i="1"/>
  <c r="K35" i="1"/>
  <c r="N35" i="1" s="1"/>
  <c r="M34" i="1"/>
  <c r="L34" i="1"/>
  <c r="K34" i="1"/>
  <c r="N33" i="1"/>
  <c r="M33" i="1"/>
  <c r="L33" i="1"/>
  <c r="K33" i="1"/>
  <c r="M32" i="1"/>
  <c r="L32" i="1"/>
  <c r="K32" i="1"/>
  <c r="M31" i="1"/>
  <c r="L31" i="1"/>
  <c r="K31" i="1"/>
  <c r="N31" i="1" s="1"/>
  <c r="M30" i="1"/>
  <c r="L30" i="1"/>
  <c r="K30" i="1"/>
  <c r="N30" i="1" s="1"/>
  <c r="N29" i="1"/>
  <c r="M29" i="1"/>
  <c r="L29" i="1"/>
  <c r="K29" i="1"/>
  <c r="M28" i="1"/>
  <c r="L28" i="1"/>
  <c r="K28" i="1"/>
  <c r="M27" i="1"/>
  <c r="F27" i="10" s="1"/>
  <c r="L27" i="1"/>
  <c r="N27" i="1" s="1"/>
  <c r="G27" i="10" s="1"/>
  <c r="K27" i="1"/>
  <c r="M26" i="1"/>
  <c r="L26" i="1"/>
  <c r="K26" i="1"/>
  <c r="N26" i="1" s="1"/>
  <c r="M25" i="1"/>
  <c r="L25" i="1"/>
  <c r="K25" i="1"/>
  <c r="N25" i="1" s="1"/>
  <c r="M24" i="1"/>
  <c r="L24" i="1"/>
  <c r="K24" i="1"/>
  <c r="N24" i="1" s="1"/>
  <c r="M23" i="1"/>
  <c r="L23" i="1"/>
  <c r="N23" i="1" s="1"/>
  <c r="K23" i="1"/>
  <c r="M22" i="1"/>
  <c r="L22" i="1"/>
  <c r="K22" i="1"/>
  <c r="M21" i="1"/>
  <c r="L21" i="1"/>
  <c r="K21" i="1"/>
  <c r="N21" i="1" s="1"/>
  <c r="M20" i="1"/>
  <c r="L20" i="1"/>
  <c r="K20" i="1"/>
  <c r="N20" i="1" s="1"/>
  <c r="M19" i="1"/>
  <c r="L19" i="1"/>
  <c r="K19" i="1"/>
  <c r="M18" i="1"/>
  <c r="L18" i="1"/>
  <c r="K18" i="1"/>
  <c r="N17" i="1"/>
  <c r="M17" i="1"/>
  <c r="L17" i="1"/>
  <c r="K17" i="1"/>
  <c r="M16" i="1"/>
  <c r="L16" i="1"/>
  <c r="K16" i="1"/>
  <c r="M15" i="1"/>
  <c r="L15" i="1"/>
  <c r="K15" i="1"/>
  <c r="M14" i="1"/>
  <c r="L14" i="1"/>
  <c r="K14" i="1"/>
  <c r="N14" i="1" s="1"/>
  <c r="N13" i="1"/>
  <c r="M13" i="1"/>
  <c r="L13" i="1"/>
  <c r="K13" i="1"/>
  <c r="M12" i="1"/>
  <c r="L12" i="1"/>
  <c r="K12" i="1"/>
  <c r="M11" i="1"/>
  <c r="L11" i="1"/>
  <c r="N11" i="1" s="1"/>
  <c r="K11" i="1"/>
  <c r="M10" i="1"/>
  <c r="L10" i="1"/>
  <c r="K10" i="1"/>
  <c r="N10" i="1" s="1"/>
  <c r="M9" i="1"/>
  <c r="L9" i="1"/>
  <c r="K9" i="1"/>
  <c r="N9" i="1" s="1"/>
  <c r="M8" i="1"/>
  <c r="L8" i="1"/>
  <c r="K8" i="1"/>
  <c r="N8" i="1" s="1"/>
  <c r="M7" i="1"/>
  <c r="L7" i="1"/>
  <c r="N7" i="1" s="1"/>
  <c r="K7" i="1"/>
  <c r="M6" i="1"/>
  <c r="L6" i="1"/>
  <c r="K6" i="1"/>
  <c r="M5" i="1"/>
  <c r="L5" i="1"/>
  <c r="K5" i="1"/>
  <c r="N5" i="1" s="1"/>
  <c r="M4" i="1"/>
  <c r="L4" i="1"/>
  <c r="K4" i="1"/>
  <c r="N4" i="1" s="1"/>
  <c r="M3" i="1"/>
  <c r="L3" i="1"/>
  <c r="K3" i="1"/>
  <c r="D79" i="10" l="1"/>
  <c r="H79" i="10" s="1"/>
  <c r="C27" i="12" s="1"/>
  <c r="N3" i="1"/>
  <c r="N12" i="1"/>
  <c r="N18" i="1"/>
  <c r="N19" i="1"/>
  <c r="N28" i="1"/>
  <c r="N34" i="1"/>
  <c r="N39" i="1"/>
  <c r="N44" i="1"/>
  <c r="N50" i="1"/>
  <c r="N51" i="1"/>
  <c r="N55" i="1"/>
  <c r="N60" i="1"/>
  <c r="N15" i="1"/>
  <c r="N6" i="1"/>
  <c r="N16" i="1"/>
  <c r="N22" i="1"/>
  <c r="N32" i="1"/>
  <c r="N38" i="1"/>
  <c r="N43" i="1"/>
  <c r="N48" i="1"/>
  <c r="N54" i="1"/>
  <c r="N59" i="1"/>
  <c r="N68" i="1"/>
  <c r="N74" i="1"/>
  <c r="N79" i="1"/>
  <c r="G79" i="10" s="1"/>
  <c r="N84" i="1"/>
  <c r="N90" i="1"/>
  <c r="N95" i="1"/>
  <c r="N100" i="1"/>
  <c r="N66" i="1"/>
  <c r="N71" i="1"/>
  <c r="N76" i="1"/>
  <c r="N82" i="1"/>
  <c r="N87" i="1"/>
  <c r="N92" i="1"/>
  <c r="N98" i="1"/>
  <c r="N103" i="1"/>
  <c r="C27" i="10"/>
  <c r="D27" i="10" s="1"/>
  <c r="A27" i="12"/>
  <c r="H27" i="10" l="1"/>
  <c r="B27" i="12" s="1"/>
  <c r="E104" i="10"/>
  <c r="C104" i="10" s="1"/>
  <c r="B104" i="10"/>
  <c r="A104" i="10"/>
  <c r="E103" i="10"/>
  <c r="C103" i="10" s="1"/>
  <c r="B103" i="10"/>
  <c r="A103" i="10"/>
  <c r="E102" i="10"/>
  <c r="C102" i="10" s="1"/>
  <c r="B102" i="10"/>
  <c r="A102" i="10"/>
  <c r="E101" i="10"/>
  <c r="C101" i="10" s="1"/>
  <c r="B101" i="10"/>
  <c r="A101" i="10"/>
  <c r="E100" i="10"/>
  <c r="C100" i="10" s="1"/>
  <c r="B100" i="10"/>
  <c r="A100" i="10"/>
  <c r="E99" i="10"/>
  <c r="C99" i="10" s="1"/>
  <c r="B99" i="10"/>
  <c r="A99" i="10"/>
  <c r="E98" i="10"/>
  <c r="C98" i="10" s="1"/>
  <c r="B98" i="10"/>
  <c r="A98" i="10"/>
  <c r="E97" i="10"/>
  <c r="C97" i="10" s="1"/>
  <c r="B97" i="10"/>
  <c r="A97" i="10"/>
  <c r="E96" i="10"/>
  <c r="C96" i="10" s="1"/>
  <c r="B96" i="10"/>
  <c r="A96" i="10"/>
  <c r="E95" i="10"/>
  <c r="C95" i="10" s="1"/>
  <c r="B95" i="10"/>
  <c r="A95" i="10"/>
  <c r="E94" i="10"/>
  <c r="C94" i="10" s="1"/>
  <c r="B94" i="10"/>
  <c r="A94" i="10"/>
  <c r="E93" i="10"/>
  <c r="C93" i="10" s="1"/>
  <c r="B93" i="10"/>
  <c r="A93" i="10"/>
  <c r="E92" i="10"/>
  <c r="C92" i="10" s="1"/>
  <c r="B92" i="10"/>
  <c r="A92" i="10"/>
  <c r="E91" i="10"/>
  <c r="C91" i="10" s="1"/>
  <c r="B91" i="10"/>
  <c r="A91" i="10"/>
  <c r="E90" i="10"/>
  <c r="C90" i="10" s="1"/>
  <c r="B90" i="10"/>
  <c r="A90" i="10"/>
  <c r="E89" i="10"/>
  <c r="C89" i="10" s="1"/>
  <c r="B89" i="10"/>
  <c r="A89" i="10"/>
  <c r="E88" i="10"/>
  <c r="C88" i="10" s="1"/>
  <c r="B88" i="10"/>
  <c r="A88" i="10"/>
  <c r="E87" i="10"/>
  <c r="C87" i="10" s="1"/>
  <c r="B87" i="10"/>
  <c r="A87" i="10"/>
  <c r="E86" i="10"/>
  <c r="C86" i="10" s="1"/>
  <c r="B86" i="10"/>
  <c r="A86" i="10"/>
  <c r="E85" i="10"/>
  <c r="C85" i="10" s="1"/>
  <c r="B85" i="10"/>
  <c r="A85" i="10"/>
  <c r="E84" i="10"/>
  <c r="C84" i="10" s="1"/>
  <c r="B84" i="10"/>
  <c r="A84" i="10"/>
  <c r="E83" i="10"/>
  <c r="C83" i="10" s="1"/>
  <c r="B83" i="10"/>
  <c r="A83" i="10"/>
  <c r="E82" i="10"/>
  <c r="C82" i="10" s="1"/>
  <c r="B82" i="10"/>
  <c r="A82" i="10"/>
  <c r="E81" i="10"/>
  <c r="C81" i="10" s="1"/>
  <c r="B81" i="10"/>
  <c r="A81" i="10"/>
  <c r="E80" i="10"/>
  <c r="C80" i="10" s="1"/>
  <c r="B80" i="10"/>
  <c r="A80" i="10"/>
  <c r="E78" i="10"/>
  <c r="C78" i="10" s="1"/>
  <c r="B78" i="10"/>
  <c r="A78" i="10"/>
  <c r="E77" i="10"/>
  <c r="C77" i="10" s="1"/>
  <c r="B77" i="10"/>
  <c r="A77" i="10"/>
  <c r="E76" i="10"/>
  <c r="C76" i="10" s="1"/>
  <c r="B76" i="10"/>
  <c r="A76" i="10"/>
  <c r="E75" i="10"/>
  <c r="C75" i="10" s="1"/>
  <c r="B75" i="10"/>
  <c r="A75" i="10"/>
  <c r="E74" i="10"/>
  <c r="C74" i="10" s="1"/>
  <c r="B74" i="10"/>
  <c r="A74" i="10"/>
  <c r="E73" i="10"/>
  <c r="C73" i="10" s="1"/>
  <c r="B73" i="10"/>
  <c r="A73" i="10"/>
  <c r="E72" i="10"/>
  <c r="C72" i="10" s="1"/>
  <c r="B72" i="10"/>
  <c r="A72" i="10"/>
  <c r="E71" i="10"/>
  <c r="C71" i="10" s="1"/>
  <c r="B71" i="10"/>
  <c r="A71" i="10"/>
  <c r="E70" i="10"/>
  <c r="C70" i="10" s="1"/>
  <c r="B70" i="10"/>
  <c r="A70" i="10"/>
  <c r="E69" i="10"/>
  <c r="C69" i="10" s="1"/>
  <c r="B69" i="10"/>
  <c r="A69" i="10"/>
  <c r="E68" i="10"/>
  <c r="C68" i="10" s="1"/>
  <c r="B68" i="10"/>
  <c r="A68" i="10"/>
  <c r="E67" i="10"/>
  <c r="C67" i="10" s="1"/>
  <c r="B67" i="10"/>
  <c r="A67" i="10"/>
  <c r="E66" i="10"/>
  <c r="C66" i="10" s="1"/>
  <c r="B66" i="10"/>
  <c r="A66" i="10"/>
  <c r="E65" i="10"/>
  <c r="C65" i="10" s="1"/>
  <c r="B65" i="10"/>
  <c r="A65" i="10"/>
  <c r="E64" i="10"/>
  <c r="C64" i="10" s="1"/>
  <c r="B64" i="10"/>
  <c r="A64" i="10"/>
  <c r="E63" i="10"/>
  <c r="C63" i="10" s="1"/>
  <c r="B63" i="10"/>
  <c r="A63" i="10"/>
  <c r="E62" i="10"/>
  <c r="C62" i="10" s="1"/>
  <c r="B62" i="10"/>
  <c r="A62" i="10"/>
  <c r="E61" i="10"/>
  <c r="C61" i="10" s="1"/>
  <c r="B61" i="10"/>
  <c r="A61" i="10"/>
  <c r="E60" i="10"/>
  <c r="C60" i="10" s="1"/>
  <c r="B60" i="10"/>
  <c r="A60" i="10"/>
  <c r="E59" i="10"/>
  <c r="C59" i="10" s="1"/>
  <c r="B59" i="10"/>
  <c r="A59" i="10"/>
  <c r="E58" i="10"/>
  <c r="C58" i="10" s="1"/>
  <c r="B58" i="10"/>
  <c r="A58" i="10"/>
  <c r="E57" i="10"/>
  <c r="C57" i="10" s="1"/>
  <c r="B57" i="10"/>
  <c r="A57" i="10"/>
  <c r="E56" i="10"/>
  <c r="C56" i="10" s="1"/>
  <c r="B56" i="10"/>
  <c r="A56" i="10"/>
  <c r="E55" i="10"/>
  <c r="C55" i="10" s="1"/>
  <c r="B55" i="10"/>
  <c r="A55" i="10"/>
  <c r="E54" i="10"/>
  <c r="C54" i="10" s="1"/>
  <c r="B54" i="10"/>
  <c r="A54" i="10"/>
  <c r="E52" i="10"/>
  <c r="B52" i="10"/>
  <c r="A52" i="10"/>
  <c r="E51" i="10"/>
  <c r="B51" i="10"/>
  <c r="A51" i="10"/>
  <c r="E50" i="10"/>
  <c r="B50" i="10"/>
  <c r="A50" i="10"/>
  <c r="E49" i="10"/>
  <c r="B49" i="10"/>
  <c r="A49" i="10"/>
  <c r="E48" i="10"/>
  <c r="B48" i="10"/>
  <c r="A48" i="10"/>
  <c r="E47" i="10"/>
  <c r="B47" i="10"/>
  <c r="A47" i="10"/>
  <c r="E46" i="10"/>
  <c r="B46" i="10"/>
  <c r="A46" i="10"/>
  <c r="E45" i="10"/>
  <c r="B45" i="10"/>
  <c r="A45" i="10"/>
  <c r="E44" i="10"/>
  <c r="B44" i="10"/>
  <c r="A44" i="10"/>
  <c r="E43" i="10"/>
  <c r="B43" i="10"/>
  <c r="A43" i="10"/>
  <c r="E42" i="10"/>
  <c r="B42" i="10"/>
  <c r="A42" i="10"/>
  <c r="E41" i="10"/>
  <c r="B41" i="10"/>
  <c r="A41" i="10"/>
  <c r="E40" i="10"/>
  <c r="B40" i="10"/>
  <c r="A40" i="10"/>
  <c r="E39" i="10"/>
  <c r="B39" i="10"/>
  <c r="A39" i="10"/>
  <c r="E38" i="10"/>
  <c r="B38" i="10"/>
  <c r="A38" i="10"/>
  <c r="E37" i="10"/>
  <c r="B37" i="10"/>
  <c r="A37" i="10"/>
  <c r="E36" i="10"/>
  <c r="B36" i="10"/>
  <c r="A36" i="10"/>
  <c r="E35" i="10"/>
  <c r="B35" i="10"/>
  <c r="A35" i="10"/>
  <c r="E34" i="10"/>
  <c r="B34" i="10"/>
  <c r="A34" i="10"/>
  <c r="E33" i="10"/>
  <c r="B33" i="10"/>
  <c r="A33" i="10"/>
  <c r="E32" i="10"/>
  <c r="B32" i="10"/>
  <c r="A32" i="10"/>
  <c r="E31" i="10"/>
  <c r="B31" i="10"/>
  <c r="A31" i="10"/>
  <c r="E30" i="10"/>
  <c r="B30" i="10"/>
  <c r="A30" i="10"/>
  <c r="E29" i="10"/>
  <c r="B29" i="10"/>
  <c r="A29" i="10"/>
  <c r="E28" i="10"/>
  <c r="B28" i="10"/>
  <c r="A28" i="10"/>
  <c r="E26" i="10"/>
  <c r="B26" i="10"/>
  <c r="A26" i="10"/>
  <c r="E25" i="10"/>
  <c r="B25" i="10"/>
  <c r="A25" i="10"/>
  <c r="E24" i="10"/>
  <c r="B24" i="10"/>
  <c r="A24" i="10"/>
  <c r="E23" i="10"/>
  <c r="B23" i="10"/>
  <c r="A23" i="10"/>
  <c r="E22" i="10"/>
  <c r="B22" i="10"/>
  <c r="A22" i="10"/>
  <c r="E21" i="10"/>
  <c r="B21" i="10"/>
  <c r="A21" i="10"/>
  <c r="E20" i="10"/>
  <c r="B20" i="10"/>
  <c r="A20" i="10"/>
  <c r="E19" i="10"/>
  <c r="B19" i="10"/>
  <c r="A19" i="10"/>
  <c r="E18" i="10"/>
  <c r="B18" i="10"/>
  <c r="A18" i="10"/>
  <c r="E17" i="10"/>
  <c r="B17" i="10"/>
  <c r="A17" i="10"/>
  <c r="E16" i="10"/>
  <c r="B16" i="10"/>
  <c r="A16" i="10"/>
  <c r="E15" i="10"/>
  <c r="B15" i="10"/>
  <c r="A15" i="10"/>
  <c r="E14" i="10"/>
  <c r="B14" i="10"/>
  <c r="A14" i="10"/>
  <c r="E13" i="10"/>
  <c r="B13" i="10"/>
  <c r="A13" i="10"/>
  <c r="E12" i="10"/>
  <c r="B12" i="10"/>
  <c r="A12" i="10"/>
  <c r="E11" i="10"/>
  <c r="B11" i="10"/>
  <c r="A11" i="10"/>
  <c r="E10" i="10"/>
  <c r="B10" i="10"/>
  <c r="A10" i="10"/>
  <c r="E9" i="10"/>
  <c r="B9" i="10"/>
  <c r="A9" i="10"/>
  <c r="E8" i="10"/>
  <c r="B8" i="10"/>
  <c r="A8" i="10"/>
  <c r="E7" i="10"/>
  <c r="B7" i="10"/>
  <c r="A7" i="10"/>
  <c r="E6" i="10"/>
  <c r="B6" i="10"/>
  <c r="A6" i="10"/>
  <c r="E5" i="10"/>
  <c r="B5" i="10"/>
  <c r="A5" i="10"/>
  <c r="E4" i="10"/>
  <c r="B4" i="10"/>
  <c r="A4" i="10"/>
  <c r="E3" i="10"/>
  <c r="B3" i="10"/>
  <c r="A3" i="10"/>
  <c r="E2" i="10"/>
  <c r="B2" i="10"/>
  <c r="A6" i="12" l="1"/>
  <c r="A14" i="12"/>
  <c r="A22" i="12"/>
  <c r="A31" i="12"/>
  <c r="A35" i="12"/>
  <c r="A51" i="12"/>
  <c r="A13" i="12"/>
  <c r="A30" i="12"/>
  <c r="A38" i="12"/>
  <c r="A46" i="12"/>
  <c r="A50" i="12"/>
  <c r="A4" i="12"/>
  <c r="A8" i="12"/>
  <c r="A12" i="12"/>
  <c r="A16" i="12"/>
  <c r="A20" i="12"/>
  <c r="A24" i="12"/>
  <c r="A29" i="12"/>
  <c r="A33" i="12"/>
  <c r="A37" i="12"/>
  <c r="A41" i="12"/>
  <c r="A45" i="12"/>
  <c r="A49" i="12"/>
  <c r="A10" i="12"/>
  <c r="A18" i="12"/>
  <c r="A26" i="12"/>
  <c r="A39" i="12"/>
  <c r="A43" i="12"/>
  <c r="A47" i="12"/>
  <c r="A5" i="12"/>
  <c r="A9" i="12"/>
  <c r="A17" i="12"/>
  <c r="A21" i="12"/>
  <c r="A25" i="12"/>
  <c r="A34" i="12"/>
  <c r="A42" i="12"/>
  <c r="A2" i="12"/>
  <c r="A3" i="12"/>
  <c r="A7" i="12"/>
  <c r="A11" i="12"/>
  <c r="A15" i="12"/>
  <c r="A19" i="12"/>
  <c r="A23" i="12"/>
  <c r="A28" i="12"/>
  <c r="A32" i="12"/>
  <c r="A36" i="12"/>
  <c r="A40" i="12"/>
  <c r="A44" i="12"/>
  <c r="A48" i="12"/>
  <c r="A52" i="12"/>
  <c r="C36" i="10"/>
  <c r="D36" i="10" s="1"/>
  <c r="C40" i="10"/>
  <c r="D40" i="10" s="1"/>
  <c r="C48" i="10"/>
  <c r="D48" i="10" s="1"/>
  <c r="C30" i="10"/>
  <c r="D30" i="10" s="1"/>
  <c r="C34" i="10"/>
  <c r="D34" i="10" s="1"/>
  <c r="C38" i="10"/>
  <c r="D38" i="10" s="1"/>
  <c r="C42" i="10"/>
  <c r="D42" i="10" s="1"/>
  <c r="C46" i="10"/>
  <c r="D46" i="10" s="1"/>
  <c r="C50" i="10"/>
  <c r="D50" i="10" s="1"/>
  <c r="C29" i="10"/>
  <c r="D29" i="10" s="1"/>
  <c r="C33" i="10"/>
  <c r="C37" i="10"/>
  <c r="D37" i="10" s="1"/>
  <c r="C41" i="10"/>
  <c r="D41" i="10" s="1"/>
  <c r="C45" i="10"/>
  <c r="D45" i="10" s="1"/>
  <c r="C49" i="10"/>
  <c r="D49" i="10" s="1"/>
  <c r="C32" i="10"/>
  <c r="D32" i="10" s="1"/>
  <c r="C52" i="10"/>
  <c r="D52" i="10" s="1"/>
  <c r="C28" i="10"/>
  <c r="D28" i="10" s="1"/>
  <c r="C44" i="10"/>
  <c r="D44" i="10" s="1"/>
  <c r="C31" i="10"/>
  <c r="D31" i="10" s="1"/>
  <c r="C35" i="10"/>
  <c r="D35" i="10" s="1"/>
  <c r="C39" i="10"/>
  <c r="D39" i="10" s="1"/>
  <c r="C43" i="10"/>
  <c r="D43" i="10" s="1"/>
  <c r="C47" i="10"/>
  <c r="D47" i="10" s="1"/>
  <c r="C51" i="10"/>
  <c r="D51" i="10" s="1"/>
  <c r="C5" i="10"/>
  <c r="C9" i="10"/>
  <c r="C25" i="10"/>
  <c r="D25" i="10" s="1"/>
  <c r="C4" i="10"/>
  <c r="C8" i="10"/>
  <c r="D8" i="10" s="1"/>
  <c r="C16" i="10"/>
  <c r="C20" i="10"/>
  <c r="D20" i="10" s="1"/>
  <c r="C24" i="10"/>
  <c r="D24" i="10" s="1"/>
  <c r="C13" i="10"/>
  <c r="D13" i="10" s="1"/>
  <c r="C3" i="10"/>
  <c r="D3" i="10" s="1"/>
  <c r="C7" i="10"/>
  <c r="D7" i="10" s="1"/>
  <c r="C11" i="10"/>
  <c r="D11" i="10" s="1"/>
  <c r="C15" i="10"/>
  <c r="D15" i="10" s="1"/>
  <c r="C19" i="10"/>
  <c r="C23" i="10"/>
  <c r="D23" i="10" s="1"/>
  <c r="C17" i="10"/>
  <c r="D17" i="10" s="1"/>
  <c r="C21" i="10"/>
  <c r="D21" i="10" s="1"/>
  <c r="C6" i="10"/>
  <c r="D6" i="10" s="1"/>
  <c r="C10" i="10"/>
  <c r="D10" i="10" s="1"/>
  <c r="C14" i="10"/>
  <c r="D14" i="10" s="1"/>
  <c r="C18" i="10"/>
  <c r="D18" i="10" s="1"/>
  <c r="C22" i="10"/>
  <c r="D22" i="10" s="1"/>
  <c r="C26" i="10"/>
  <c r="D26" i="10" s="1"/>
  <c r="D95" i="10"/>
  <c r="D103" i="10"/>
  <c r="D66" i="10"/>
  <c r="D54" i="10"/>
  <c r="D87" i="10"/>
  <c r="D97" i="10"/>
  <c r="D83" i="10"/>
  <c r="D82" i="10"/>
  <c r="D85" i="10"/>
  <c r="C12" i="10"/>
  <c r="D12" i="10" s="1"/>
  <c r="C2" i="10"/>
  <c r="D9" i="10"/>
  <c r="D70" i="10"/>
  <c r="D74" i="10"/>
  <c r="D78" i="10"/>
  <c r="D81" i="10"/>
  <c r="D89" i="10"/>
  <c r="D93" i="10"/>
  <c r="D62" i="10"/>
  <c r="D16" i="10"/>
  <c r="D69" i="10"/>
  <c r="D101" i="10"/>
  <c r="D58" i="10"/>
  <c r="D5" i="10"/>
  <c r="D4" i="10"/>
  <c r="D75" i="10"/>
  <c r="D104" i="10"/>
  <c r="D55" i="10"/>
  <c r="D71" i="10"/>
  <c r="D33" i="10"/>
  <c r="D59" i="10"/>
  <c r="D60" i="10"/>
  <c r="D76" i="10"/>
  <c r="D90" i="10"/>
  <c r="D98" i="10"/>
  <c r="D19" i="10"/>
  <c r="D94" i="10"/>
  <c r="D102" i="10"/>
  <c r="D56" i="10"/>
  <c r="D65" i="10"/>
  <c r="D67" i="10"/>
  <c r="D72" i="10"/>
  <c r="D61" i="10"/>
  <c r="D63" i="10"/>
  <c r="D68" i="10"/>
  <c r="D77" i="10"/>
  <c r="D57" i="10"/>
  <c r="D64" i="10"/>
  <c r="D73" i="10"/>
  <c r="D91" i="10"/>
  <c r="D84" i="10"/>
  <c r="D86" i="10"/>
  <c r="D88" i="10"/>
  <c r="D99" i="10"/>
  <c r="D80" i="10"/>
  <c r="D96" i="10"/>
  <c r="D92" i="10"/>
  <c r="D100" i="10"/>
  <c r="F104" i="10"/>
  <c r="F103" i="10"/>
  <c r="F102" i="10"/>
  <c r="F101" i="10"/>
  <c r="F98" i="10"/>
  <c r="F97" i="10"/>
  <c r="F96" i="10"/>
  <c r="F95" i="10"/>
  <c r="F94" i="10"/>
  <c r="F93" i="10"/>
  <c r="F90" i="10"/>
  <c r="F89" i="10"/>
  <c r="F88" i="10"/>
  <c r="F87" i="10"/>
  <c r="F85" i="10"/>
  <c r="F84" i="10"/>
  <c r="F83" i="10"/>
  <c r="F82" i="10"/>
  <c r="F81" i="10"/>
  <c r="F80" i="10"/>
  <c r="F78" i="10"/>
  <c r="F76" i="10"/>
  <c r="F75" i="10"/>
  <c r="F74" i="10"/>
  <c r="F72" i="10"/>
  <c r="F70" i="10"/>
  <c r="F69" i="10"/>
  <c r="F66" i="10"/>
  <c r="F65" i="10"/>
  <c r="F63" i="10"/>
  <c r="F62" i="10"/>
  <c r="F60" i="10"/>
  <c r="F59" i="10"/>
  <c r="F58" i="10"/>
  <c r="F55" i="10"/>
  <c r="F54" i="10"/>
  <c r="F52" i="10"/>
  <c r="F51" i="10"/>
  <c r="F49" i="10"/>
  <c r="F48" i="10"/>
  <c r="F46" i="10"/>
  <c r="F45" i="10"/>
  <c r="F44" i="10"/>
  <c r="F43" i="10"/>
  <c r="F42" i="10"/>
  <c r="F39" i="10"/>
  <c r="F37" i="10"/>
  <c r="F36" i="10"/>
  <c r="F35" i="10"/>
  <c r="F34" i="10"/>
  <c r="F33" i="10"/>
  <c r="F32" i="10"/>
  <c r="F31" i="10"/>
  <c r="F28" i="10"/>
  <c r="M2" i="1"/>
  <c r="F92" i="10" l="1"/>
  <c r="F100" i="10"/>
  <c r="F86" i="10"/>
  <c r="F91" i="10"/>
  <c r="F99" i="10"/>
  <c r="F64" i="10"/>
  <c r="F57" i="10"/>
  <c r="F61" i="10"/>
  <c r="F73" i="10"/>
  <c r="F77" i="10"/>
  <c r="F56" i="10"/>
  <c r="F68" i="10"/>
  <c r="F67" i="10"/>
  <c r="F71" i="10"/>
  <c r="F29" i="10"/>
  <c r="F41" i="10"/>
  <c r="F38" i="10"/>
  <c r="F40" i="10"/>
  <c r="F30" i="10"/>
  <c r="F50" i="10"/>
  <c r="F47" i="10"/>
  <c r="F2" i="10"/>
  <c r="F10" i="10"/>
  <c r="F18" i="10"/>
  <c r="F5" i="10"/>
  <c r="F9" i="10"/>
  <c r="F13" i="10"/>
  <c r="F17" i="10"/>
  <c r="F21" i="10"/>
  <c r="F25" i="10"/>
  <c r="F22" i="10"/>
  <c r="F26" i="10"/>
  <c r="F4" i="10"/>
  <c r="F8" i="10"/>
  <c r="F12" i="10"/>
  <c r="F16" i="10"/>
  <c r="F20" i="10"/>
  <c r="F24" i="10"/>
  <c r="F6" i="10"/>
  <c r="F14" i="10"/>
  <c r="F3" i="10"/>
  <c r="F7" i="10"/>
  <c r="F11" i="10"/>
  <c r="F15" i="10"/>
  <c r="F19" i="10"/>
  <c r="F23" i="10"/>
  <c r="G82" i="10"/>
  <c r="G86" i="10"/>
  <c r="G90" i="10"/>
  <c r="G94" i="10"/>
  <c r="G98" i="10"/>
  <c r="G102" i="10"/>
  <c r="G55" i="10"/>
  <c r="G59" i="10"/>
  <c r="G63" i="10"/>
  <c r="G67" i="10"/>
  <c r="G71" i="10"/>
  <c r="G75" i="10"/>
  <c r="G28" i="10"/>
  <c r="G32" i="10"/>
  <c r="G36" i="10"/>
  <c r="G40" i="10"/>
  <c r="G44" i="10"/>
  <c r="G48" i="10"/>
  <c r="G52" i="10"/>
  <c r="G5" i="10"/>
  <c r="G9" i="10"/>
  <c r="G13" i="10"/>
  <c r="G17" i="10"/>
  <c r="G21" i="10"/>
  <c r="G25" i="10"/>
  <c r="G30" i="10"/>
  <c r="G34" i="10"/>
  <c r="G38" i="10"/>
  <c r="G42" i="10"/>
  <c r="G46" i="10"/>
  <c r="G50" i="10"/>
  <c r="G57" i="10"/>
  <c r="G61" i="10"/>
  <c r="G65" i="10"/>
  <c r="G69" i="10"/>
  <c r="G73" i="10"/>
  <c r="G77" i="10"/>
  <c r="G80" i="10"/>
  <c r="G84" i="10"/>
  <c r="G88" i="10"/>
  <c r="G92" i="10"/>
  <c r="G96" i="10"/>
  <c r="G100" i="10"/>
  <c r="G104" i="10"/>
  <c r="G29" i="10"/>
  <c r="G33" i="10"/>
  <c r="G37" i="10"/>
  <c r="G41" i="10"/>
  <c r="G45" i="10"/>
  <c r="G49" i="10"/>
  <c r="G56" i="10"/>
  <c r="G60" i="10"/>
  <c r="G64" i="10"/>
  <c r="G68" i="10"/>
  <c r="G72" i="10"/>
  <c r="G76" i="10"/>
  <c r="G83" i="10"/>
  <c r="G87" i="10"/>
  <c r="G91" i="10"/>
  <c r="G95" i="10"/>
  <c r="G99" i="10"/>
  <c r="G103" i="10"/>
  <c r="G31" i="10"/>
  <c r="G35" i="10"/>
  <c r="G39" i="10"/>
  <c r="G43" i="10"/>
  <c r="G47" i="10"/>
  <c r="G51" i="10"/>
  <c r="G54" i="10"/>
  <c r="G58" i="10"/>
  <c r="G62" i="10"/>
  <c r="G66" i="10"/>
  <c r="G70" i="10"/>
  <c r="G74" i="10"/>
  <c r="G78" i="10"/>
  <c r="G81" i="10"/>
  <c r="G85" i="10"/>
  <c r="G89" i="10"/>
  <c r="G93" i="10"/>
  <c r="G97" i="10"/>
  <c r="G101" i="10"/>
  <c r="G6" i="10"/>
  <c r="G10" i="10"/>
  <c r="G14" i="10"/>
  <c r="G18" i="10"/>
  <c r="G22" i="10"/>
  <c r="G26" i="10"/>
  <c r="G4" i="10"/>
  <c r="G8" i="10"/>
  <c r="G12" i="10"/>
  <c r="G16" i="10"/>
  <c r="G20" i="10"/>
  <c r="G24" i="10"/>
  <c r="G3" i="10"/>
  <c r="G7" i="10"/>
  <c r="G11" i="10"/>
  <c r="G15" i="10"/>
  <c r="G19" i="10"/>
  <c r="G23" i="10"/>
  <c r="H49" i="10" l="1"/>
  <c r="B49" i="12" s="1"/>
  <c r="H29" i="10"/>
  <c r="B29" i="12" s="1"/>
  <c r="H28" i="10"/>
  <c r="B28" i="12" s="1"/>
  <c r="H96" i="10"/>
  <c r="C44" i="12" s="1"/>
  <c r="H97" i="10"/>
  <c r="C45" i="12" s="1"/>
  <c r="H35" i="10"/>
  <c r="B35" i="12" s="1"/>
  <c r="H33" i="10"/>
  <c r="B33" i="12" s="1"/>
  <c r="H65" i="10"/>
  <c r="C13" i="12" s="1"/>
  <c r="H52" i="10"/>
  <c r="B52" i="12" s="1"/>
  <c r="H36" i="10"/>
  <c r="B36" i="12" s="1"/>
  <c r="H71" i="10"/>
  <c r="C19" i="12" s="1"/>
  <c r="H55" i="10"/>
  <c r="C3" i="12" s="1"/>
  <c r="H74" i="10"/>
  <c r="C22" i="12" s="1"/>
  <c r="H58" i="10"/>
  <c r="C6" i="12" s="1"/>
  <c r="H63" i="10"/>
  <c r="C11" i="12" s="1"/>
  <c r="H82" i="10"/>
  <c r="C30" i="12" s="1"/>
  <c r="H14" i="10"/>
  <c r="B14" i="12" s="1"/>
  <c r="H101" i="10"/>
  <c r="C49" i="12" s="1"/>
  <c r="H85" i="10"/>
  <c r="C33" i="12" s="1"/>
  <c r="H39" i="10"/>
  <c r="B39" i="12" s="1"/>
  <c r="H104" i="10"/>
  <c r="C52" i="12" s="1"/>
  <c r="H84" i="10"/>
  <c r="C32" i="12" s="1"/>
  <c r="H75" i="10"/>
  <c r="C23" i="12" s="1"/>
  <c r="H59" i="10"/>
  <c r="C7" i="12" s="1"/>
  <c r="H93" i="10"/>
  <c r="C41" i="12" s="1"/>
  <c r="H62" i="10"/>
  <c r="C10" i="12" s="1"/>
  <c r="H102" i="10"/>
  <c r="C50" i="12" s="1"/>
  <c r="H100" i="10"/>
  <c r="C48" i="12" s="1"/>
  <c r="H86" i="10"/>
  <c r="C34" i="12" s="1"/>
  <c r="H8" i="10"/>
  <c r="B8" i="12" s="1"/>
  <c r="H25" i="10"/>
  <c r="B25" i="12" s="1"/>
  <c r="H30" i="10"/>
  <c r="B30" i="12" s="1"/>
  <c r="H3" i="10"/>
  <c r="B3" i="12" s="1"/>
  <c r="H6" i="10"/>
  <c r="B6" i="12" s="1"/>
  <c r="H13" i="10"/>
  <c r="B13" i="12" s="1"/>
  <c r="H44" i="10"/>
  <c r="B44" i="12" s="1"/>
  <c r="H98" i="10"/>
  <c r="C46" i="12" s="1"/>
  <c r="H9" i="10"/>
  <c r="B9" i="12" s="1"/>
  <c r="H11" i="10"/>
  <c r="B11" i="12" s="1"/>
  <c r="H10" i="10"/>
  <c r="B10" i="12" s="1"/>
  <c r="H92" i="10"/>
  <c r="C40" i="12" s="1"/>
  <c r="H5" i="10"/>
  <c r="B5" i="12" s="1"/>
  <c r="H46" i="10"/>
  <c r="B46" i="12" s="1"/>
  <c r="H38" i="10"/>
  <c r="B38" i="12" s="1"/>
  <c r="H61" i="10"/>
  <c r="C9" i="12" s="1"/>
  <c r="H87" i="10"/>
  <c r="C35" i="12" s="1"/>
  <c r="H83" i="10"/>
  <c r="C31" i="12" s="1"/>
  <c r="H99" i="10"/>
  <c r="C47" i="12" s="1"/>
  <c r="H90" i="10"/>
  <c r="C38" i="12" s="1"/>
  <c r="H94" i="10"/>
  <c r="C42" i="12" s="1"/>
  <c r="H22" i="10"/>
  <c r="B22" i="12" s="1"/>
  <c r="H89" i="10"/>
  <c r="C37" i="12" s="1"/>
  <c r="H48" i="10"/>
  <c r="B48" i="12" s="1"/>
  <c r="H20" i="10"/>
  <c r="B20" i="12" s="1"/>
  <c r="H77" i="10"/>
  <c r="C25" i="12" s="1"/>
  <c r="H91" i="10"/>
  <c r="C39" i="12" s="1"/>
  <c r="H103" i="10"/>
  <c r="C51" i="12" s="1"/>
  <c r="H32" i="10"/>
  <c r="B32" i="12" s="1"/>
  <c r="H60" i="10"/>
  <c r="C8" i="12" s="1"/>
  <c r="H67" i="10"/>
  <c r="C15" i="12" s="1"/>
  <c r="H70" i="10"/>
  <c r="C18" i="12" s="1"/>
  <c r="H40" i="10"/>
  <c r="B40" i="12" s="1"/>
  <c r="H73" i="10"/>
  <c r="C21" i="12" s="1"/>
  <c r="H16" i="10"/>
  <c r="B16" i="12" s="1"/>
  <c r="H69" i="10"/>
  <c r="C17" i="12" s="1"/>
  <c r="H56" i="10"/>
  <c r="C4" i="12" s="1"/>
  <c r="H76" i="10"/>
  <c r="C24" i="12" s="1"/>
  <c r="H12" i="10"/>
  <c r="B12" i="12" s="1"/>
  <c r="H24" i="10"/>
  <c r="B24" i="12" s="1"/>
  <c r="H78" i="10"/>
  <c r="C26" i="12" s="1"/>
  <c r="H81" i="10"/>
  <c r="C29" i="12" s="1"/>
  <c r="H54" i="10"/>
  <c r="C2" i="12" s="1"/>
  <c r="H68" i="10"/>
  <c r="C16" i="12" s="1"/>
  <c r="H47" i="10"/>
  <c r="B47" i="12" s="1"/>
  <c r="H51" i="10"/>
  <c r="B51" i="12" s="1"/>
  <c r="H41" i="10"/>
  <c r="B41" i="12" s="1"/>
  <c r="H37" i="10"/>
  <c r="B37" i="12" s="1"/>
  <c r="H43" i="10"/>
  <c r="B43" i="12" s="1"/>
  <c r="H64" i="10"/>
  <c r="C12" i="12" s="1"/>
  <c r="H57" i="10"/>
  <c r="C5" i="12" s="1"/>
  <c r="H42" i="10"/>
  <c r="B42" i="12" s="1"/>
  <c r="H80" i="10"/>
  <c r="C28" i="12" s="1"/>
  <c r="H88" i="10"/>
  <c r="C36" i="12" s="1"/>
  <c r="H18" i="10"/>
  <c r="B18" i="12" s="1"/>
  <c r="H21" i="10"/>
  <c r="B21" i="12" s="1"/>
  <c r="H17" i="10"/>
  <c r="B17" i="12" s="1"/>
  <c r="H34" i="10"/>
  <c r="B34" i="12" s="1"/>
  <c r="H66" i="10"/>
  <c r="C14" i="12" s="1"/>
  <c r="H31" i="10"/>
  <c r="B31" i="12" s="1"/>
  <c r="H50" i="10"/>
  <c r="B50" i="12" s="1"/>
  <c r="H26" i="10"/>
  <c r="B26" i="12" s="1"/>
  <c r="H95" i="10"/>
  <c r="C43" i="12" s="1"/>
  <c r="H72" i="10"/>
  <c r="C20" i="12" s="1"/>
  <c r="H45" i="10"/>
  <c r="B45" i="12" s="1"/>
  <c r="H15" i="10"/>
  <c r="B15" i="12" s="1"/>
  <c r="H4" i="10"/>
  <c r="B4" i="12" s="1"/>
  <c r="H23" i="10"/>
  <c r="B23" i="12" s="1"/>
  <c r="H7" i="10"/>
  <c r="B7" i="12" s="1"/>
  <c r="H19" i="10"/>
  <c r="B19" i="12" s="1"/>
  <c r="A2" i="10"/>
  <c r="D2" i="10" s="1"/>
  <c r="L2" i="1" l="1"/>
  <c r="K2" i="1"/>
  <c r="N2" i="1" l="1"/>
  <c r="G2" i="10" s="1"/>
  <c r="H2" i="10" l="1"/>
  <c r="B2" i="12" s="1"/>
</calcChain>
</file>

<file path=xl/sharedStrings.xml><?xml version="1.0" encoding="utf-8"?>
<sst xmlns="http://schemas.openxmlformats.org/spreadsheetml/2006/main" count="68" uniqueCount="63">
  <si>
    <t>average n_R</t>
  </si>
  <si>
    <t>average n_I</t>
  </si>
  <si>
    <t>real x</t>
  </si>
  <si>
    <t>Real x</t>
  </si>
  <si>
    <t>Scaled loss 2</t>
  </si>
  <si>
    <t>M</t>
  </si>
  <si>
    <t>n_eff real (x)</t>
  </si>
  <si>
    <t>n_eff imag (x)</t>
  </si>
  <si>
    <t>loss (x) (dB/m)</t>
  </si>
  <si>
    <t>n_eff real (y)</t>
  </si>
  <si>
    <t>n_eff imag (y)</t>
  </si>
  <si>
    <t>loss (y) (dB/m)</t>
  </si>
  <si>
    <t>Loss in 1 wl</t>
  </si>
  <si>
    <t>Scaled</t>
  </si>
  <si>
    <t>(9 ; 0.1)</t>
  </si>
  <si>
    <t>(9 ; 0.2)</t>
  </si>
  <si>
    <t>average loss in 1 wl</t>
  </si>
  <si>
    <t>Omega</t>
  </si>
  <si>
    <t>In all calculations, r_c=15 micron, and other structural parameters are scaled to this</t>
  </si>
  <si>
    <t>Sheet "Raw results" contains the following data:</t>
  </si>
  <si>
    <t>Column A</t>
  </si>
  <si>
    <t>The M value</t>
  </si>
  <si>
    <t>Columns B</t>
  </si>
  <si>
    <t>Columns C and G</t>
  </si>
  <si>
    <t>Columns D to F</t>
  </si>
  <si>
    <t>Raw data from the Comsol calculations for the x polarisation of the fundamental mode: real and imaginary parts of the effective index, and the confinement loss</t>
  </si>
  <si>
    <t>Columns H to J</t>
  </si>
  <si>
    <t>Raw data from the Comsol calculations for the y polarisation of the fundamental mode: real and imaginary parts of the effective index, and the confinement loss</t>
  </si>
  <si>
    <t>Column K</t>
  </si>
  <si>
    <t>Average real part of the effective index, calculated from columns D and H</t>
  </si>
  <si>
    <t>Column L</t>
  </si>
  <si>
    <t>Average imaginary part of the effective index, calculated from columns E and I</t>
  </si>
  <si>
    <t>Column M</t>
  </si>
  <si>
    <t>Average loss incurred in propagation through one wavelength, calculated from columns F and J</t>
  </si>
  <si>
    <t>Column N</t>
  </si>
  <si>
    <t>Normalised transverse wavevector x, as defined in Equation (2) of the paper, and calculated from columns K and L</t>
  </si>
  <si>
    <t>Sheet "Processed results" contains the following data:</t>
  </si>
  <si>
    <t>Columns A, B and E</t>
  </si>
  <si>
    <t>Column C</t>
  </si>
  <si>
    <t>Column D</t>
  </si>
  <si>
    <t>Column F</t>
  </si>
  <si>
    <t>The loss in one wavelength, taken from column M of "Raw results"</t>
  </si>
  <si>
    <t>Column G</t>
  </si>
  <si>
    <t>The real part of the normalised transverse wavelength, taken from column N of "Raw results"</t>
  </si>
  <si>
    <t>Column H</t>
  </si>
  <si>
    <t>The scaled confinement loss, defined in Equation (9) in the paper. This uses cell $J$2, which contains the value of x_0, the first zero of the J_0 Bessel function</t>
  </si>
  <si>
    <t>All the data is extracted from the relevant parts of the "Processed results" sheet</t>
  </si>
  <si>
    <t xml:space="preserve">Rows 2 to 52 contain the scaled confinement loss data </t>
  </si>
  <si>
    <t>Sheet "Final" contains the data used for the finely scanned triangle points in Figure 4</t>
  </si>
  <si>
    <t>This spreadsheet contains data presented in Figure 4 for jacketed structures</t>
  </si>
  <si>
    <t>The data here is the finer scan used for the (9 ; 0.1) and (9 ; 0.2) structures</t>
  </si>
  <si>
    <t>The selected structures are defined by the number of capillaries (M) and the normalised gap between capillaries (gamma)</t>
  </si>
  <si>
    <t>In all calculations, lambda_0=1 micron, and the dielectric constant, epsilon=2.25</t>
  </si>
  <si>
    <t>The glass width is defined relative to its anti-resonant value, omega_AR</t>
  </si>
  <si>
    <t>Calculations are performed with a range of scaled glass widths, Omega, from 0.5 to 1.0</t>
  </si>
  <si>
    <t>The gamma value</t>
  </si>
  <si>
    <t>The Omega value</t>
  </si>
  <si>
    <t xml:space="preserve">The M, gamma and Omega values, taken from columns A, B and C of "Raw results" </t>
  </si>
  <si>
    <t>The normalised glass thickness, calculated using Equation (6) of the paper, and the Omega value from column E</t>
  </si>
  <si>
    <t>The normalised inner radius, rho, calculated using Equation (5) of the paper</t>
  </si>
  <si>
    <t>gamma</t>
  </si>
  <si>
    <t>omega</t>
  </si>
  <si>
    <t>rho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</si>
</sst>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E+00"/>
    <numFmt numFmtId="165" formatCode="0.00000000"/>
    <numFmt numFmtId="166" formatCode="0.00000"/>
    <numFmt numFmtId="167" formatCode="0.00000E+00"/>
    <numFmt numFmtId="168" formatCode="0.0000000000"/>
    <numFmt numFmtId="169" formatCode="0.0000"/>
    <numFmt numFmtId="170" formatCode="0.0000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6" fontId="0" fillId="0" borderId="0" xfId="0" applyNumberFormat="1"/>
    <xf numFmtId="167" fontId="0" fillId="0" borderId="0" xfId="0" applyNumberFormat="1"/>
    <xf numFmtId="168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7" fontId="0" fillId="0" borderId="0" xfId="0" applyNumberFormat="1" applyAlignment="1">
      <alignment horizontal="right"/>
    </xf>
    <xf numFmtId="168" fontId="0" fillId="0" borderId="0" xfId="0" applyNumberFormat="1"/>
    <xf numFmtId="170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6"/>
  <sheetViews>
    <sheetView tabSelected="1" workbookViewId="0">
      <selection activeCell="B28" sqref="B28"/>
    </sheetView>
  </sheetViews>
  <sheetFormatPr defaultRowHeight="15"/>
  <cols>
    <col min="1" max="1" width="19.7109375" style="14" customWidth="1"/>
    <col min="2" max="2" width="146.85546875" style="14" bestFit="1" customWidth="1"/>
    <col min="3" max="16384" width="9.140625" style="14"/>
  </cols>
  <sheetData>
    <row r="2" spans="1:2">
      <c r="A2" s="14" t="s">
        <v>49</v>
      </c>
    </row>
    <row r="3" spans="1:2">
      <c r="A3" s="14" t="s">
        <v>50</v>
      </c>
    </row>
    <row r="5" spans="1:2">
      <c r="A5" s="14" t="s">
        <v>51</v>
      </c>
    </row>
    <row r="6" spans="1:2">
      <c r="A6" s="14" t="s">
        <v>18</v>
      </c>
    </row>
    <row r="7" spans="1:2">
      <c r="A7" s="14" t="s">
        <v>52</v>
      </c>
    </row>
    <row r="8" spans="1:2">
      <c r="A8" s="14" t="s">
        <v>53</v>
      </c>
    </row>
    <row r="9" spans="1:2">
      <c r="A9" s="14" t="s">
        <v>54</v>
      </c>
    </row>
    <row r="11" spans="1:2">
      <c r="A11" s="14" t="s">
        <v>19</v>
      </c>
    </row>
    <row r="13" spans="1:2">
      <c r="A13" s="14" t="s">
        <v>20</v>
      </c>
      <c r="B13" s="14" t="s">
        <v>21</v>
      </c>
    </row>
    <row r="14" spans="1:2">
      <c r="A14" s="14" t="s">
        <v>22</v>
      </c>
      <c r="B14" s="14" t="s">
        <v>55</v>
      </c>
    </row>
    <row r="15" spans="1:2">
      <c r="A15" s="14" t="s">
        <v>23</v>
      </c>
      <c r="B15" s="14" t="s">
        <v>56</v>
      </c>
    </row>
    <row r="16" spans="1:2">
      <c r="A16" s="14" t="s">
        <v>24</v>
      </c>
      <c r="B16" s="14" t="s">
        <v>25</v>
      </c>
    </row>
    <row r="17" spans="1:2">
      <c r="A17" s="14" t="s">
        <v>26</v>
      </c>
      <c r="B17" s="14" t="s">
        <v>27</v>
      </c>
    </row>
    <row r="18" spans="1:2">
      <c r="A18" s="14" t="s">
        <v>28</v>
      </c>
      <c r="B18" s="14" t="s">
        <v>29</v>
      </c>
    </row>
    <row r="19" spans="1:2">
      <c r="A19" s="14" t="s">
        <v>30</v>
      </c>
      <c r="B19" s="14" t="s">
        <v>31</v>
      </c>
    </row>
    <row r="20" spans="1:2">
      <c r="A20" s="14" t="s">
        <v>32</v>
      </c>
      <c r="B20" s="14" t="s">
        <v>33</v>
      </c>
    </row>
    <row r="21" spans="1:2">
      <c r="A21" s="14" t="s">
        <v>34</v>
      </c>
      <c r="B21" s="14" t="s">
        <v>35</v>
      </c>
    </row>
    <row r="23" spans="1:2">
      <c r="A23" s="14" t="s">
        <v>36</v>
      </c>
    </row>
    <row r="25" spans="1:2">
      <c r="A25" s="14" t="s">
        <v>37</v>
      </c>
      <c r="B25" s="14" t="s">
        <v>57</v>
      </c>
    </row>
    <row r="26" spans="1:2">
      <c r="A26" s="14" t="s">
        <v>38</v>
      </c>
      <c r="B26" s="14" t="s">
        <v>58</v>
      </c>
    </row>
    <row r="27" spans="1:2">
      <c r="A27" s="14" t="s">
        <v>39</v>
      </c>
      <c r="B27" s="14" t="s">
        <v>59</v>
      </c>
    </row>
    <row r="28" spans="1:2">
      <c r="A28" s="14" t="s">
        <v>40</v>
      </c>
      <c r="B28" s="14" t="s">
        <v>41</v>
      </c>
    </row>
    <row r="29" spans="1:2">
      <c r="A29" s="14" t="s">
        <v>42</v>
      </c>
      <c r="B29" s="14" t="s">
        <v>43</v>
      </c>
    </row>
    <row r="30" spans="1:2">
      <c r="A30" s="14" t="s">
        <v>44</v>
      </c>
      <c r="B30" s="14" t="s">
        <v>45</v>
      </c>
    </row>
    <row r="32" spans="1:2">
      <c r="A32" s="14" t="s">
        <v>48</v>
      </c>
    </row>
    <row r="34" spans="1:1">
      <c r="A34" s="14" t="s">
        <v>46</v>
      </c>
    </row>
    <row r="36" spans="1:1">
      <c r="A36" s="14" t="s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A2" sqref="A2"/>
    </sheetView>
  </sheetViews>
  <sheetFormatPr defaultRowHeight="15"/>
  <cols>
    <col min="1" max="1" width="10" style="7" bestFit="1" customWidth="1"/>
    <col min="2" max="6" width="15.7109375" style="9" customWidth="1"/>
  </cols>
  <sheetData>
    <row r="1" spans="1:5">
      <c r="A1" s="7" t="s">
        <v>17</v>
      </c>
      <c r="B1" s="9" t="s">
        <v>14</v>
      </c>
      <c r="C1" s="9" t="s">
        <v>15</v>
      </c>
    </row>
    <row r="2" spans="1:5">
      <c r="A2" s="7">
        <f>'Processed results'!E2</f>
        <v>0.5</v>
      </c>
      <c r="B2" s="9">
        <f>'Processed results'!H2</f>
        <v>6.6057295246227798E-7</v>
      </c>
      <c r="C2" s="9">
        <f>'Processed results'!H54</f>
        <v>2.6069404574781897E-7</v>
      </c>
      <c r="E2" s="9" t="s">
        <v>13</v>
      </c>
    </row>
    <row r="3" spans="1:5">
      <c r="A3" s="7">
        <f>'Processed results'!E3</f>
        <v>0.51</v>
      </c>
      <c r="B3" s="9">
        <f>'Processed results'!H3</f>
        <v>7.3840566942257576E-7</v>
      </c>
      <c r="C3" s="9">
        <f>'Processed results'!H55</f>
        <v>1.8762709852858273E-7</v>
      </c>
    </row>
    <row r="4" spans="1:5">
      <c r="A4" s="7">
        <f>'Processed results'!E4</f>
        <v>0.52</v>
      </c>
      <c r="B4" s="9">
        <f>'Processed results'!H4</f>
        <v>8.7415956196768759E-7</v>
      </c>
      <c r="C4" s="9">
        <f>'Processed results'!H56</f>
        <v>1.6504180262185276E-7</v>
      </c>
    </row>
    <row r="5" spans="1:5">
      <c r="A5" s="7">
        <f>'Processed results'!E5</f>
        <v>0.53</v>
      </c>
      <c r="B5" s="9">
        <f>'Processed results'!H5</f>
        <v>9.2798141432528751E-7</v>
      </c>
      <c r="C5" s="9">
        <f>'Processed results'!H57</f>
        <v>1.636752397298991E-7</v>
      </c>
    </row>
    <row r="6" spans="1:5">
      <c r="A6" s="7">
        <f>'Processed results'!E6</f>
        <v>0.54</v>
      </c>
      <c r="B6" s="9">
        <f>'Processed results'!H6</f>
        <v>7.3640489621479784E-7</v>
      </c>
      <c r="C6" s="9">
        <f>'Processed results'!H58</f>
        <v>1.7024686812081154E-7</v>
      </c>
    </row>
    <row r="7" spans="1:5">
      <c r="A7" s="7">
        <f>'Processed results'!E7</f>
        <v>0.55000000000000004</v>
      </c>
      <c r="B7" s="9">
        <f>'Processed results'!H7</f>
        <v>4.8270459206531681E-7</v>
      </c>
      <c r="C7" s="9">
        <f>'Processed results'!H59</f>
        <v>1.8085877933377348E-7</v>
      </c>
    </row>
    <row r="8" spans="1:5">
      <c r="A8" s="7">
        <f>'Processed results'!E8</f>
        <v>0.56000000000000005</v>
      </c>
      <c r="B8" s="9">
        <f>'Processed results'!H8</f>
        <v>3.1820057277489066E-7</v>
      </c>
      <c r="C8" s="9">
        <f>'Processed results'!H60</f>
        <v>1.9436125778623298E-7</v>
      </c>
    </row>
    <row r="9" spans="1:5">
      <c r="A9" s="7">
        <f>'Processed results'!E9</f>
        <v>0.56999999999999995</v>
      </c>
      <c r="B9" s="9">
        <f>'Processed results'!H9</f>
        <v>2.2636381965019846E-7</v>
      </c>
      <c r="C9" s="9">
        <f>'Processed results'!H61</f>
        <v>2.1429285958292645E-7</v>
      </c>
    </row>
    <row r="10" spans="1:5">
      <c r="A10" s="7">
        <f>'Processed results'!E10</f>
        <v>0.57999999999999996</v>
      </c>
      <c r="B10" s="9">
        <f>'Processed results'!H10</f>
        <v>1.8003523482922999E-7</v>
      </c>
      <c r="C10" s="9">
        <f>'Processed results'!H62</f>
        <v>2.3304648991134335E-7</v>
      </c>
    </row>
    <row r="11" spans="1:5">
      <c r="A11" s="7">
        <f>'Processed results'!E11</f>
        <v>0.59</v>
      </c>
      <c r="B11" s="9">
        <f>'Processed results'!H11</f>
        <v>1.6089700107210132E-7</v>
      </c>
      <c r="C11" s="9">
        <f>'Processed results'!H63</f>
        <v>2.2824980065795903E-7</v>
      </c>
    </row>
    <row r="12" spans="1:5">
      <c r="A12" s="7">
        <f>'Processed results'!E12</f>
        <v>0.6</v>
      </c>
      <c r="B12" s="9">
        <f>'Processed results'!H12</f>
        <v>1.5090562236038535E-7</v>
      </c>
      <c r="C12" s="9">
        <f>'Processed results'!H64</f>
        <v>2.0035399244972356E-7</v>
      </c>
    </row>
    <row r="13" spans="1:5">
      <c r="A13" s="7">
        <f>'Processed results'!E13</f>
        <v>0.61</v>
      </c>
      <c r="B13" s="9">
        <f>'Processed results'!H13</f>
        <v>1.2861165840780596E-7</v>
      </c>
      <c r="C13" s="9">
        <f>'Processed results'!H65</f>
        <v>1.7032965086592066E-7</v>
      </c>
    </row>
    <row r="14" spans="1:5">
      <c r="A14" s="7">
        <f>'Processed results'!E14</f>
        <v>0.62</v>
      </c>
      <c r="B14" s="9">
        <f>'Processed results'!H14</f>
        <v>9.2603606478164432E-8</v>
      </c>
      <c r="C14" s="9">
        <f>'Processed results'!H66</f>
        <v>1.4152088364547837E-7</v>
      </c>
    </row>
    <row r="15" spans="1:5">
      <c r="A15" s="7">
        <f>'Processed results'!E15</f>
        <v>0.63</v>
      </c>
      <c r="B15" s="9">
        <f>'Processed results'!H15</f>
        <v>6.1609733460441927E-8</v>
      </c>
      <c r="C15" s="9">
        <f>'Processed results'!H67</f>
        <v>1.0867186965286935E-7</v>
      </c>
    </row>
    <row r="16" spans="1:5">
      <c r="A16" s="7">
        <f>'Processed results'!E16</f>
        <v>0.64</v>
      </c>
      <c r="B16" s="9">
        <f>'Processed results'!H16</f>
        <v>4.2790998043039652E-8</v>
      </c>
      <c r="C16" s="9">
        <f>'Processed results'!H68</f>
        <v>7.7304154235166619E-8</v>
      </c>
    </row>
    <row r="17" spans="1:3">
      <c r="A17" s="7">
        <f>'Processed results'!E17</f>
        <v>0.65</v>
      </c>
      <c r="B17" s="9">
        <f>'Processed results'!H17</f>
        <v>3.3600512289199529E-8</v>
      </c>
      <c r="C17" s="9">
        <f>'Processed results'!H69</f>
        <v>5.5440227423608987E-8</v>
      </c>
    </row>
    <row r="18" spans="1:3">
      <c r="A18" s="7">
        <f>'Processed results'!E18</f>
        <v>0.66</v>
      </c>
      <c r="B18" s="9">
        <f>'Processed results'!H18</f>
        <v>3.1825148992544085E-8</v>
      </c>
      <c r="C18" s="9">
        <f>'Processed results'!H70</f>
        <v>4.345538651218445E-8</v>
      </c>
    </row>
    <row r="19" spans="1:3">
      <c r="A19" s="7">
        <f>'Processed results'!E19</f>
        <v>0.67</v>
      </c>
      <c r="B19" s="9">
        <f>'Processed results'!H19</f>
        <v>3.5904472901522372E-8</v>
      </c>
      <c r="C19" s="9">
        <f>'Processed results'!H71</f>
        <v>3.8819896562057036E-8</v>
      </c>
    </row>
    <row r="20" spans="1:3">
      <c r="A20" s="7">
        <f>'Processed results'!E20</f>
        <v>0.67999999999999905</v>
      </c>
      <c r="B20" s="9">
        <f>'Processed results'!H20</f>
        <v>4.326544391483357E-8</v>
      </c>
      <c r="C20" s="9">
        <f>'Processed results'!H72</f>
        <v>3.9269207079561158E-8</v>
      </c>
    </row>
    <row r="21" spans="1:3">
      <c r="A21" s="7">
        <f>'Processed results'!E21</f>
        <v>0.69</v>
      </c>
      <c r="B21" s="9">
        <f>'Processed results'!H21</f>
        <v>5.0994252785673696E-8</v>
      </c>
      <c r="C21" s="9">
        <f>'Processed results'!H73</f>
        <v>4.1400324125454676E-8</v>
      </c>
    </row>
    <row r="22" spans="1:3">
      <c r="A22" s="7">
        <f>'Processed results'!E22</f>
        <v>0.7</v>
      </c>
      <c r="B22" s="9">
        <f>'Processed results'!H22</f>
        <v>5.6299248967273562E-8</v>
      </c>
      <c r="C22" s="9">
        <f>'Processed results'!H74</f>
        <v>4.1360429482898885E-8</v>
      </c>
    </row>
    <row r="23" spans="1:3">
      <c r="A23" s="7">
        <f>'Processed results'!E23</f>
        <v>0.71</v>
      </c>
      <c r="B23" s="9">
        <f>'Processed results'!H23</f>
        <v>5.5762393457828451E-8</v>
      </c>
      <c r="C23" s="9">
        <f>'Processed results'!H75</f>
        <v>3.770233555881973E-8</v>
      </c>
    </row>
    <row r="24" spans="1:3">
      <c r="A24" s="7">
        <f>'Processed results'!E24</f>
        <v>0.72</v>
      </c>
      <c r="B24" s="9">
        <f>'Processed results'!H24</f>
        <v>4.8802249024052783E-8</v>
      </c>
      <c r="C24" s="9">
        <f>'Processed results'!H76</f>
        <v>3.2582108774566064E-8</v>
      </c>
    </row>
    <row r="25" spans="1:3">
      <c r="A25" s="7">
        <f>'Processed results'!E25</f>
        <v>0.73</v>
      </c>
      <c r="B25" s="9">
        <f>'Processed results'!H25</f>
        <v>3.9727585537855546E-8</v>
      </c>
      <c r="C25" s="9">
        <f>'Processed results'!H77</f>
        <v>2.8468042371303838E-8</v>
      </c>
    </row>
    <row r="26" spans="1:3">
      <c r="A26" s="7">
        <f>'Processed results'!E26</f>
        <v>0.74</v>
      </c>
      <c r="B26" s="9">
        <f>'Processed results'!H26</f>
        <v>3.2762492423891786E-8</v>
      </c>
      <c r="C26" s="9">
        <f>'Processed results'!H78</f>
        <v>2.6218908816873011E-8</v>
      </c>
    </row>
    <row r="27" spans="1:3">
      <c r="A27" s="7">
        <f>'Processed results'!E27</f>
        <v>0.75</v>
      </c>
      <c r="B27" s="9">
        <f>'Processed results'!H27</f>
        <v>2.8892931463817011E-8</v>
      </c>
      <c r="C27" s="9">
        <f>'Processed results'!H79</f>
        <v>2.5496370939104004E-8</v>
      </c>
    </row>
    <row r="28" spans="1:3">
      <c r="A28" s="7">
        <f>'Processed results'!E28</f>
        <v>0.76</v>
      </c>
      <c r="B28" s="9">
        <f>'Processed results'!H28</f>
        <v>2.7256310466601009E-8</v>
      </c>
      <c r="C28" s="9">
        <f>'Processed results'!H80</f>
        <v>2.5495604170523722E-8</v>
      </c>
    </row>
    <row r="29" spans="1:3">
      <c r="A29" s="7">
        <f>'Processed results'!E29</f>
        <v>0.77</v>
      </c>
      <c r="B29" s="9">
        <f>'Processed results'!H29</f>
        <v>2.638989557986203E-8</v>
      </c>
      <c r="C29" s="9">
        <f>'Processed results'!H81</f>
        <v>2.544759030565117E-8</v>
      </c>
    </row>
    <row r="30" spans="1:3">
      <c r="A30" s="7">
        <f>'Processed results'!E30</f>
        <v>0.78</v>
      </c>
      <c r="B30" s="9">
        <f>'Processed results'!H30</f>
        <v>2.5104866054791411E-8</v>
      </c>
      <c r="C30" s="9">
        <f>'Processed results'!H82</f>
        <v>2.504614225926492E-8</v>
      </c>
    </row>
    <row r="31" spans="1:3">
      <c r="A31" s="7">
        <f>'Processed results'!E31</f>
        <v>0.79</v>
      </c>
      <c r="B31" s="9">
        <f>'Processed results'!H31</f>
        <v>2.3180408714362005E-8</v>
      </c>
      <c r="C31" s="9">
        <f>'Processed results'!H83</f>
        <v>2.4532360989933381E-8</v>
      </c>
    </row>
    <row r="32" spans="1:3">
      <c r="A32" s="7">
        <f>'Processed results'!E32</f>
        <v>0.8</v>
      </c>
      <c r="B32" s="9">
        <f>'Processed results'!H32</f>
        <v>2.1148272679789924E-8</v>
      </c>
      <c r="C32" s="9">
        <f>'Processed results'!H84</f>
        <v>2.4227840154011602E-8</v>
      </c>
    </row>
    <row r="33" spans="1:3">
      <c r="A33" s="7">
        <f>'Processed results'!E33</f>
        <v>0.81</v>
      </c>
      <c r="B33" s="9">
        <f>'Processed results'!H33</f>
        <v>1.9515654128412325E-8</v>
      </c>
      <c r="C33" s="9">
        <f>'Processed results'!H85</f>
        <v>2.4160783367498738E-8</v>
      </c>
    </row>
    <row r="34" spans="1:3">
      <c r="A34" s="7">
        <f>'Processed results'!E34</f>
        <v>0.82</v>
      </c>
      <c r="B34" s="9">
        <f>'Processed results'!H34</f>
        <v>1.8357136674973799E-8</v>
      </c>
      <c r="C34" s="9">
        <f>'Processed results'!H86</f>
        <v>2.413765234474452E-8</v>
      </c>
    </row>
    <row r="35" spans="1:3">
      <c r="A35" s="7">
        <f>'Processed results'!E35</f>
        <v>0.83</v>
      </c>
      <c r="B35" s="9">
        <f>'Processed results'!H35</f>
        <v>1.7526846929129762E-8</v>
      </c>
      <c r="C35" s="9">
        <f>'Processed results'!H87</f>
        <v>2.3884593979439928E-8</v>
      </c>
    </row>
    <row r="36" spans="1:3">
      <c r="A36" s="7">
        <f>'Processed results'!E36</f>
        <v>0.84</v>
      </c>
      <c r="B36" s="9">
        <f>'Processed results'!H36</f>
        <v>1.7036610603907555E-8</v>
      </c>
      <c r="C36" s="9">
        <f>'Processed results'!H88</f>
        <v>2.315542193326591E-8</v>
      </c>
    </row>
    <row r="37" spans="1:3">
      <c r="A37" s="7">
        <f>'Processed results'!E37</f>
        <v>0.85</v>
      </c>
      <c r="B37" s="9">
        <f>'Processed results'!H37</f>
        <v>1.7008039407151951E-8</v>
      </c>
      <c r="C37" s="9">
        <f>'Processed results'!H89</f>
        <v>2.1956858621344093E-8</v>
      </c>
    </row>
    <row r="38" spans="1:3">
      <c r="A38" s="7">
        <f>'Processed results'!E38</f>
        <v>0.86</v>
      </c>
      <c r="B38" s="9">
        <f>'Processed results'!H38</f>
        <v>1.7362538151911468E-8</v>
      </c>
      <c r="C38" s="9">
        <f>'Processed results'!H90</f>
        <v>2.0651654220356922E-8</v>
      </c>
    </row>
    <row r="39" spans="1:3">
      <c r="A39" s="7">
        <f>'Processed results'!E39</f>
        <v>0.87</v>
      </c>
      <c r="B39" s="9">
        <f>'Processed results'!H39</f>
        <v>1.7758431327146843E-8</v>
      </c>
      <c r="C39" s="9">
        <f>'Processed results'!H91</f>
        <v>1.9681978103811097E-8</v>
      </c>
    </row>
    <row r="40" spans="1:3">
      <c r="A40" s="7">
        <f>'Processed results'!E40</f>
        <v>0.88</v>
      </c>
      <c r="B40" s="9">
        <f>'Processed results'!H40</f>
        <v>1.7792445748994579E-8</v>
      </c>
      <c r="C40" s="9">
        <f>'Processed results'!H92</f>
        <v>1.9238924866681908E-8</v>
      </c>
    </row>
    <row r="41" spans="1:3">
      <c r="A41" s="7">
        <f>'Processed results'!E41</f>
        <v>0.89</v>
      </c>
      <c r="B41" s="9">
        <f>'Processed results'!H41</f>
        <v>1.7283908196363544E-8</v>
      </c>
      <c r="C41" s="9">
        <f>'Processed results'!H93</f>
        <v>1.9209132291091378E-8</v>
      </c>
    </row>
    <row r="42" spans="1:3">
      <c r="A42" s="7">
        <f>'Processed results'!E42</f>
        <v>0.9</v>
      </c>
      <c r="B42" s="9">
        <f>'Processed results'!H42</f>
        <v>1.6436839104603227E-8</v>
      </c>
      <c r="C42" s="9">
        <f>'Processed results'!H94</f>
        <v>1.9308109188349269E-8</v>
      </c>
    </row>
    <row r="43" spans="1:3">
      <c r="A43" s="7">
        <f>'Processed results'!E43</f>
        <v>0.91</v>
      </c>
      <c r="B43" s="9">
        <f>'Processed results'!H43</f>
        <v>1.5655525041566807E-8</v>
      </c>
      <c r="C43" s="9">
        <f>'Processed results'!H95</f>
        <v>1.9249779348230113E-8</v>
      </c>
    </row>
    <row r="44" spans="1:3">
      <c r="A44" s="7">
        <f>'Processed results'!E44</f>
        <v>0.91999999999999904</v>
      </c>
      <c r="B44" s="9">
        <f>'Processed results'!H44</f>
        <v>1.5189727914138075E-8</v>
      </c>
      <c r="C44" s="9">
        <f>'Processed results'!H96</f>
        <v>1.8895697932464487E-8</v>
      </c>
    </row>
    <row r="45" spans="1:3">
      <c r="A45" s="7">
        <f>'Processed results'!E45</f>
        <v>0.92999999999999905</v>
      </c>
      <c r="B45" s="9">
        <f>'Processed results'!H45</f>
        <v>1.5001657232926177E-8</v>
      </c>
      <c r="C45" s="9">
        <f>'Processed results'!H97</f>
        <v>1.8340499719954762E-8</v>
      </c>
    </row>
    <row r="46" spans="1:3">
      <c r="A46" s="7">
        <f>'Processed results'!E46</f>
        <v>0.94</v>
      </c>
      <c r="B46" s="9">
        <f>'Processed results'!H46</f>
        <v>1.4881178945760482E-8</v>
      </c>
      <c r="C46" s="9">
        <f>'Processed results'!H98</f>
        <v>1.7802505757449252E-8</v>
      </c>
    </row>
    <row r="47" spans="1:3">
      <c r="A47" s="7">
        <f>'Processed results'!E47</f>
        <v>0.95</v>
      </c>
      <c r="B47" s="9">
        <f>'Processed results'!H47</f>
        <v>1.4683836997493603E-8</v>
      </c>
      <c r="C47" s="9">
        <f>'Processed results'!H99</f>
        <v>1.7438919206774489E-8</v>
      </c>
    </row>
    <row r="48" spans="1:3">
      <c r="A48" s="7">
        <f>'Processed results'!E48</f>
        <v>0.96</v>
      </c>
      <c r="B48" s="9">
        <f>'Processed results'!H48</f>
        <v>1.440144151891491E-8</v>
      </c>
      <c r="C48" s="9">
        <f>'Processed results'!H100</f>
        <v>1.727228312114491E-8</v>
      </c>
    </row>
    <row r="49" spans="1:3">
      <c r="A49" s="7">
        <f>'Processed results'!E49</f>
        <v>0.97</v>
      </c>
      <c r="B49" s="9">
        <f>'Processed results'!H49</f>
        <v>1.4125012739760052E-8</v>
      </c>
      <c r="C49" s="9">
        <f>'Processed results'!H101</f>
        <v>1.721393206463402E-8</v>
      </c>
    </row>
    <row r="50" spans="1:3">
      <c r="A50" s="7">
        <f>'Processed results'!E50</f>
        <v>0.98</v>
      </c>
      <c r="B50" s="9">
        <f>'Processed results'!H50</f>
        <v>1.3923575454717931E-8</v>
      </c>
      <c r="C50" s="9">
        <f>'Processed results'!H102</f>
        <v>1.7138384982884658E-8</v>
      </c>
    </row>
    <row r="51" spans="1:3">
      <c r="A51" s="7">
        <f>'Processed results'!E51</f>
        <v>0.99</v>
      </c>
      <c r="B51" s="9">
        <f>'Processed results'!H51</f>
        <v>1.3780884288165834E-8</v>
      </c>
      <c r="C51" s="9">
        <f>'Processed results'!H103</f>
        <v>1.6977695674659953E-8</v>
      </c>
    </row>
    <row r="52" spans="1:3">
      <c r="A52" s="7">
        <f>'Processed results'!E52</f>
        <v>1</v>
      </c>
      <c r="B52" s="9">
        <f>'Processed results'!H52</f>
        <v>1.3644757318336901E-8</v>
      </c>
      <c r="C52" s="9">
        <f>'Processed results'!H104</f>
        <v>1.6754867845654223E-8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1"/>
  <sheetViews>
    <sheetView workbookViewId="0">
      <selection activeCell="E2" sqref="E2"/>
    </sheetView>
  </sheetViews>
  <sheetFormatPr defaultRowHeight="15"/>
  <cols>
    <col min="1" max="1" width="5.5703125" style="6" customWidth="1"/>
    <col min="2" max="2" width="9.140625" style="7"/>
    <col min="3" max="3" width="10.42578125" style="13" bestFit="1" customWidth="1"/>
    <col min="4" max="5" width="9.140625" style="8"/>
    <col min="6" max="6" width="14.7109375" style="9" customWidth="1"/>
    <col min="7" max="7" width="14.7109375" style="5" customWidth="1"/>
    <col min="8" max="8" width="12" style="8" bestFit="1" customWidth="1"/>
    <col min="9" max="9" width="12" customWidth="1"/>
    <col min="10" max="10" width="31.5703125" style="11" bestFit="1" customWidth="1"/>
  </cols>
  <sheetData>
    <row r="1" spans="1:10">
      <c r="A1" s="6" t="s">
        <v>5</v>
      </c>
      <c r="B1" s="7" t="s">
        <v>60</v>
      </c>
      <c r="C1" s="13" t="s">
        <v>61</v>
      </c>
      <c r="D1" s="8" t="s">
        <v>62</v>
      </c>
      <c r="E1" s="8" t="s">
        <v>17</v>
      </c>
      <c r="F1" s="9" t="s">
        <v>12</v>
      </c>
      <c r="G1" s="5" t="s">
        <v>3</v>
      </c>
      <c r="H1" s="4" t="s">
        <v>4</v>
      </c>
      <c r="I1" s="10"/>
    </row>
    <row r="2" spans="1:10">
      <c r="A2" s="6">
        <f>'Raw results'!A2</f>
        <v>9</v>
      </c>
      <c r="B2" s="7">
        <f>'Raw results'!B2</f>
        <v>0.1</v>
      </c>
      <c r="C2" s="13">
        <f>0.25*E2/15/SQRT(2.25-1)</f>
        <v>7.4535599249992987E-3</v>
      </c>
      <c r="D2" s="12">
        <f>((B2/2)-(1+C2)*SIN(PI()/A2)+C2)/(SIN(PI()/A2)-1)</f>
        <v>0.43635963642670123</v>
      </c>
      <c r="E2" s="12">
        <f>'Raw results'!C2</f>
        <v>0.5</v>
      </c>
      <c r="F2" s="9">
        <f>'Raw results'!M2</f>
        <v>6.9832269059814342E-7</v>
      </c>
      <c r="G2" s="5">
        <f>'Raw results'!N2</f>
        <v>2.3439209493245716</v>
      </c>
      <c r="H2" s="4">
        <f t="shared" ref="H2:H33" si="0">$F2*(SIN($D2*PI()*$G2/$J$2))^2</f>
        <v>6.6057295246227798E-7</v>
      </c>
      <c r="I2" s="2"/>
      <c r="J2" s="11">
        <v>2.4048255577000002</v>
      </c>
    </row>
    <row r="3" spans="1:10">
      <c r="A3" s="6">
        <f>'Raw results'!A3</f>
        <v>9</v>
      </c>
      <c r="B3" s="7">
        <f>'Raw results'!B3</f>
        <v>0.1</v>
      </c>
      <c r="C3" s="13">
        <f t="shared" ref="C3:C54" si="1">0.25*E3/15/SQRT(2.25-1)</f>
        <v>7.6026311234992849E-3</v>
      </c>
      <c r="D3" s="12">
        <f t="shared" ref="D3:D54" si="2">((B3/2)-(1+C3)*SIN(PI()/A3)+C3)/(SIN(PI()/A3)-1)</f>
        <v>0.43621056522820117</v>
      </c>
      <c r="E3" s="12">
        <f>'Raw results'!C3</f>
        <v>0.51</v>
      </c>
      <c r="F3" s="9">
        <f>'Raw results'!M3</f>
        <v>7.8110041135563497E-7</v>
      </c>
      <c r="G3" s="5">
        <f>'Raw results'!N3</f>
        <v>2.3423921935823513</v>
      </c>
      <c r="H3" s="4">
        <f t="shared" si="0"/>
        <v>7.3840566942257576E-7</v>
      </c>
    </row>
    <row r="4" spans="1:10">
      <c r="A4" s="6">
        <f>'Raw results'!A4</f>
        <v>9</v>
      </c>
      <c r="B4" s="7">
        <f>'Raw results'!B4</f>
        <v>0.1</v>
      </c>
      <c r="C4" s="13">
        <f t="shared" si="1"/>
        <v>7.7517023219992702E-3</v>
      </c>
      <c r="D4" s="12">
        <f t="shared" si="2"/>
        <v>0.43606149402970118</v>
      </c>
      <c r="E4" s="12">
        <f>'Raw results'!C4</f>
        <v>0.52</v>
      </c>
      <c r="F4" s="9">
        <f>'Raw results'!M4</f>
        <v>9.2527795587212146E-7</v>
      </c>
      <c r="G4" s="5">
        <f>'Raw results'!N4</f>
        <v>2.3409329066807221</v>
      </c>
      <c r="H4" s="4">
        <f t="shared" si="0"/>
        <v>8.7415956196768759E-7</v>
      </c>
      <c r="J4"/>
    </row>
    <row r="5" spans="1:10">
      <c r="A5" s="6">
        <f>'Raw results'!A5</f>
        <v>9</v>
      </c>
      <c r="B5" s="7">
        <f>'Raw results'!B5</f>
        <v>0.1</v>
      </c>
      <c r="C5" s="13">
        <f t="shared" si="1"/>
        <v>7.9007735204992564E-3</v>
      </c>
      <c r="D5" s="12">
        <f t="shared" si="2"/>
        <v>0.43591242283120113</v>
      </c>
      <c r="E5" s="12">
        <f>'Raw results'!C5</f>
        <v>0.53</v>
      </c>
      <c r="F5" s="9">
        <f>'Raw results'!M5</f>
        <v>9.8284150339505789E-7</v>
      </c>
      <c r="G5" s="5">
        <f>'Raw results'!N5</f>
        <v>2.339543099189592</v>
      </c>
      <c r="H5" s="4">
        <f t="shared" si="0"/>
        <v>9.2798141432528751E-7</v>
      </c>
      <c r="J5"/>
    </row>
    <row r="6" spans="1:10">
      <c r="A6" s="6">
        <f>'Raw results'!A6</f>
        <v>9</v>
      </c>
      <c r="B6" s="7">
        <f>'Raw results'!B6</f>
        <v>0.1</v>
      </c>
      <c r="C6" s="13">
        <f t="shared" si="1"/>
        <v>8.0498447189992443E-3</v>
      </c>
      <c r="D6" s="12">
        <f t="shared" si="2"/>
        <v>0.43576335163270119</v>
      </c>
      <c r="E6" s="12">
        <f>'Raw results'!C6</f>
        <v>0.54</v>
      </c>
      <c r="F6" s="9">
        <f>'Raw results'!M6</f>
        <v>7.8040249398704889E-7</v>
      </c>
      <c r="G6" s="5">
        <f>'Raw results'!N6</f>
        <v>2.338205006147505</v>
      </c>
      <c r="H6" s="4">
        <f t="shared" si="0"/>
        <v>7.3640489621479784E-7</v>
      </c>
      <c r="J6"/>
    </row>
    <row r="7" spans="1:10">
      <c r="A7" s="6">
        <f>'Raw results'!A7</f>
        <v>9</v>
      </c>
      <c r="B7" s="7">
        <f>'Raw results'!B7</f>
        <v>0.1</v>
      </c>
      <c r="C7" s="13">
        <f t="shared" si="1"/>
        <v>8.1989159174992287E-3</v>
      </c>
      <c r="D7" s="12">
        <f t="shared" si="2"/>
        <v>0.43561428043420131</v>
      </c>
      <c r="E7" s="12">
        <f>'Raw results'!C7</f>
        <v>0.55000000000000004</v>
      </c>
      <c r="F7" s="9">
        <f>'Raw results'!M7</f>
        <v>5.1184489730334498E-7</v>
      </c>
      <c r="G7" s="5">
        <f>'Raw results'!N7</f>
        <v>2.3369003278740248</v>
      </c>
      <c r="H7" s="4">
        <f t="shared" si="0"/>
        <v>4.8270459206531681E-7</v>
      </c>
      <c r="J7"/>
    </row>
    <row r="8" spans="1:10">
      <c r="A8" s="6">
        <f>'Raw results'!A8</f>
        <v>9</v>
      </c>
      <c r="B8" s="7">
        <f>'Raw results'!B8</f>
        <v>0.1</v>
      </c>
      <c r="C8" s="13">
        <f t="shared" si="1"/>
        <v>8.3479871159992149E-3</v>
      </c>
      <c r="D8" s="12">
        <f t="shared" si="2"/>
        <v>0.43546520923570126</v>
      </c>
      <c r="E8" s="12">
        <f>'Raw results'!C8</f>
        <v>0.56000000000000005</v>
      </c>
      <c r="F8" s="9">
        <f>'Raw results'!M8</f>
        <v>3.3760545313013098E-7</v>
      </c>
      <c r="G8" s="5">
        <f>'Raw results'!N8</f>
        <v>2.3356335977141449</v>
      </c>
      <c r="H8" s="4">
        <f t="shared" si="0"/>
        <v>3.1820057277489066E-7</v>
      </c>
    </row>
    <row r="9" spans="1:10">
      <c r="A9" s="6">
        <f>'Raw results'!A9</f>
        <v>9</v>
      </c>
      <c r="B9" s="7">
        <f>'Raw results'!B9</f>
        <v>0.1</v>
      </c>
      <c r="C9" s="13">
        <f t="shared" si="1"/>
        <v>8.497058314499201E-3</v>
      </c>
      <c r="D9" s="12">
        <f t="shared" si="2"/>
        <v>0.43531613803720121</v>
      </c>
      <c r="E9" s="12">
        <f>'Raw results'!C9</f>
        <v>0.56999999999999995</v>
      </c>
      <c r="F9" s="9">
        <f>'Raw results'!M9</f>
        <v>2.4030520783979848E-7</v>
      </c>
      <c r="G9" s="5">
        <f>'Raw results'!N9</f>
        <v>2.3344079982411183</v>
      </c>
      <c r="H9" s="4">
        <f t="shared" si="0"/>
        <v>2.2636381965019846E-7</v>
      </c>
    </row>
    <row r="10" spans="1:10">
      <c r="A10" s="6">
        <f>'Raw results'!A10</f>
        <v>9</v>
      </c>
      <c r="B10" s="7">
        <f>'Raw results'!B10</f>
        <v>0.1</v>
      </c>
      <c r="C10" s="13">
        <f t="shared" si="1"/>
        <v>8.6461295129991855E-3</v>
      </c>
      <c r="D10" s="12">
        <f t="shared" si="2"/>
        <v>0.43516706683870116</v>
      </c>
      <c r="E10" s="12">
        <f>'Raw results'!C10</f>
        <v>0.57999999999999996</v>
      </c>
      <c r="F10" s="9">
        <f>'Raw results'!M10</f>
        <v>1.9123066160265549E-7</v>
      </c>
      <c r="G10" s="5">
        <f>'Raw results'!N10</f>
        <v>2.3332225525523089</v>
      </c>
      <c r="H10" s="4">
        <f t="shared" si="0"/>
        <v>1.8003523482922999E-7</v>
      </c>
    </row>
    <row r="11" spans="1:10">
      <c r="A11" s="6">
        <f>'Raw results'!A11</f>
        <v>9</v>
      </c>
      <c r="B11" s="7">
        <f>'Raw results'!B11</f>
        <v>0.1</v>
      </c>
      <c r="C11" s="13">
        <f t="shared" si="1"/>
        <v>8.7952007114991716E-3</v>
      </c>
      <c r="D11" s="12">
        <f t="shared" si="2"/>
        <v>0.43501799564020116</v>
      </c>
      <c r="E11" s="12">
        <f>'Raw results'!C11</f>
        <v>0.59</v>
      </c>
      <c r="F11" s="9">
        <f>'Raw results'!M11</f>
        <v>1.7099686681473049E-7</v>
      </c>
      <c r="G11" s="5">
        <f>'Raw results'!N11</f>
        <v>2.3320754155866532</v>
      </c>
      <c r="H11" s="4">
        <f t="shared" si="0"/>
        <v>1.6089700107210132E-7</v>
      </c>
    </row>
    <row r="12" spans="1:10">
      <c r="A12" s="6">
        <f>'Raw results'!A12</f>
        <v>9</v>
      </c>
      <c r="B12" s="7">
        <f>'Raw results'!B12</f>
        <v>0.1</v>
      </c>
      <c r="C12" s="13">
        <f t="shared" si="1"/>
        <v>8.9442719099991578E-3</v>
      </c>
      <c r="D12" s="12">
        <f t="shared" si="2"/>
        <v>0.43486892444170133</v>
      </c>
      <c r="E12" s="12">
        <f>'Raw results'!C12</f>
        <v>0.6</v>
      </c>
      <c r="F12" s="9">
        <f>'Raw results'!M12</f>
        <v>1.60465741888199E-7</v>
      </c>
      <c r="G12" s="5">
        <f>'Raw results'!N12</f>
        <v>2.3309646163843598</v>
      </c>
      <c r="H12" s="4">
        <f t="shared" si="0"/>
        <v>1.5090562236038535E-7</v>
      </c>
    </row>
    <row r="13" spans="1:10">
      <c r="A13" s="6">
        <f>'Raw results'!A13</f>
        <v>9</v>
      </c>
      <c r="B13" s="7">
        <f>'Raw results'!B13</f>
        <v>0.1</v>
      </c>
      <c r="C13" s="13">
        <f t="shared" si="1"/>
        <v>9.093343108499144E-3</v>
      </c>
      <c r="D13" s="12">
        <f t="shared" si="2"/>
        <v>0.43471985324320134</v>
      </c>
      <c r="E13" s="12">
        <f>'Raw results'!C13</f>
        <v>0.61</v>
      </c>
      <c r="F13" s="9">
        <f>'Raw results'!M13</f>
        <v>1.3683297323364049E-7</v>
      </c>
      <c r="G13" s="5">
        <f>'Raw results'!N13</f>
        <v>2.3298873235510231</v>
      </c>
      <c r="H13" s="4">
        <f t="shared" si="0"/>
        <v>1.2861165840780596E-7</v>
      </c>
    </row>
    <row r="14" spans="1:10">
      <c r="A14" s="6">
        <f>'Raw results'!A14</f>
        <v>9</v>
      </c>
      <c r="B14" s="7">
        <f>'Raw results'!B14</f>
        <v>0.1</v>
      </c>
      <c r="C14" s="13">
        <f t="shared" si="1"/>
        <v>9.2424143069991301E-3</v>
      </c>
      <c r="D14" s="12">
        <f t="shared" si="2"/>
        <v>0.43457078204470129</v>
      </c>
      <c r="E14" s="12">
        <f>'Raw results'!C14</f>
        <v>0.62</v>
      </c>
      <c r="F14" s="9">
        <f>'Raw results'!M14</f>
        <v>9.8575524712381141E-8</v>
      </c>
      <c r="G14" s="5">
        <f>'Raw results'!N14</f>
        <v>2.3288396062815777</v>
      </c>
      <c r="H14" s="4">
        <f t="shared" si="0"/>
        <v>9.2603606478164432E-8</v>
      </c>
    </row>
    <row r="15" spans="1:10">
      <c r="A15" s="6">
        <f>'Raw results'!A15</f>
        <v>9</v>
      </c>
      <c r="B15" s="7">
        <f>'Raw results'!B15</f>
        <v>0.1</v>
      </c>
      <c r="C15" s="13">
        <f t="shared" si="1"/>
        <v>9.3914855054991163E-3</v>
      </c>
      <c r="D15" s="12">
        <f t="shared" si="2"/>
        <v>0.43442171084620124</v>
      </c>
      <c r="E15" s="12">
        <f>'Raw results'!C15</f>
        <v>0.63</v>
      </c>
      <c r="F15" s="9">
        <f>'Raw results'!M15</f>
        <v>6.5617362984742241E-8</v>
      </c>
      <c r="G15" s="5">
        <f>'Raw results'!N15</f>
        <v>2.3278193372356974</v>
      </c>
      <c r="H15" s="4">
        <f t="shared" si="0"/>
        <v>6.1609733460441927E-8</v>
      </c>
    </row>
    <row r="16" spans="1:10">
      <c r="A16" s="6">
        <f>'Raw results'!A16</f>
        <v>9</v>
      </c>
      <c r="B16" s="7">
        <f>'Raw results'!B16</f>
        <v>0.1</v>
      </c>
      <c r="C16" s="13">
        <f t="shared" si="1"/>
        <v>9.5405567039991025E-3</v>
      </c>
      <c r="D16" s="12">
        <f t="shared" si="2"/>
        <v>0.4342726396477013</v>
      </c>
      <c r="E16" s="12">
        <f>'Raw results'!C16</f>
        <v>0.64</v>
      </c>
      <c r="F16" s="9">
        <f>'Raw results'!M16</f>
        <v>4.5598198011197643E-8</v>
      </c>
      <c r="G16" s="5">
        <f>'Raw results'!N16</f>
        <v>2.3268253974931494</v>
      </c>
      <c r="H16" s="4">
        <f t="shared" si="0"/>
        <v>4.2790998043039652E-8</v>
      </c>
    </row>
    <row r="17" spans="1:10">
      <c r="A17" s="6">
        <f>'Raw results'!A17</f>
        <v>9</v>
      </c>
      <c r="B17" s="7">
        <f>'Raw results'!B17</f>
        <v>0.1</v>
      </c>
      <c r="C17" s="13">
        <f t="shared" si="1"/>
        <v>9.6896279024990886E-3</v>
      </c>
      <c r="D17" s="12">
        <f t="shared" si="2"/>
        <v>0.43412356844920136</v>
      </c>
      <c r="E17" s="12">
        <f>'Raw results'!C17</f>
        <v>0.65</v>
      </c>
      <c r="F17" s="9">
        <f>'Raw results'!M17</f>
        <v>3.5823222558281143E-8</v>
      </c>
      <c r="G17" s="5">
        <f>'Raw results'!N17</f>
        <v>2.3258567477417937</v>
      </c>
      <c r="H17" s="4">
        <f t="shared" si="0"/>
        <v>3.3600512289199529E-8</v>
      </c>
    </row>
    <row r="18" spans="1:10">
      <c r="A18" s="6">
        <f>'Raw results'!A18</f>
        <v>9</v>
      </c>
      <c r="B18" s="7">
        <f>'Raw results'!B18</f>
        <v>0.1</v>
      </c>
      <c r="C18" s="13">
        <f t="shared" si="1"/>
        <v>9.8386991009990748E-3</v>
      </c>
      <c r="D18" s="12">
        <f t="shared" si="2"/>
        <v>0.43397449725070136</v>
      </c>
      <c r="E18" s="12">
        <f>'Raw results'!C18</f>
        <v>0.66</v>
      </c>
      <c r="F18" s="9">
        <f>'Raw results'!M18</f>
        <v>3.3947713141255302E-8</v>
      </c>
      <c r="G18" s="5">
        <f>'Raw results'!N18</f>
        <v>2.3249117518379334</v>
      </c>
      <c r="H18" s="4">
        <f t="shared" si="0"/>
        <v>3.1825148992544085E-8</v>
      </c>
    </row>
    <row r="19" spans="1:10">
      <c r="A19" s="6">
        <f>'Raw results'!A19</f>
        <v>9</v>
      </c>
      <c r="B19" s="7">
        <f>'Raw results'!B19</f>
        <v>0.1</v>
      </c>
      <c r="C19" s="13">
        <f t="shared" si="1"/>
        <v>9.9877702994990609E-3</v>
      </c>
      <c r="D19" s="12">
        <f t="shared" si="2"/>
        <v>0.43382542605220142</v>
      </c>
      <c r="E19" s="12">
        <f>'Raw results'!C19</f>
        <v>0.67</v>
      </c>
      <c r="F19" s="9">
        <f>'Raw results'!M19</f>
        <v>3.8318446928957447E-8</v>
      </c>
      <c r="G19" s="5">
        <f>'Raw results'!N19</f>
        <v>2.3239893482390439</v>
      </c>
      <c r="H19" s="4">
        <f t="shared" si="0"/>
        <v>3.5904472901522372E-8</v>
      </c>
    </row>
    <row r="20" spans="1:10">
      <c r="A20" s="6">
        <f>'Raw results'!A20</f>
        <v>9</v>
      </c>
      <c r="B20" s="7">
        <f>'Raw results'!B20</f>
        <v>0.1</v>
      </c>
      <c r="C20" s="13">
        <f t="shared" si="1"/>
        <v>1.0136841497999032E-2</v>
      </c>
      <c r="D20" s="12">
        <f t="shared" si="2"/>
        <v>0.43367635485370137</v>
      </c>
      <c r="E20" s="12">
        <f>'Raw results'!C20</f>
        <v>0.67999999999999905</v>
      </c>
      <c r="F20" s="9">
        <f>'Raw results'!M20</f>
        <v>4.61974265619701E-8</v>
      </c>
      <c r="G20" s="5">
        <f>'Raw results'!N20</f>
        <v>2.3230887176363222</v>
      </c>
      <c r="H20" s="4">
        <f t="shared" si="0"/>
        <v>4.326544391483357E-8</v>
      </c>
    </row>
    <row r="21" spans="1:10">
      <c r="A21" s="6">
        <f>'Raw results'!A21</f>
        <v>9</v>
      </c>
      <c r="B21" s="7">
        <f>'Raw results'!B21</f>
        <v>0.1</v>
      </c>
      <c r="C21" s="13">
        <f t="shared" si="1"/>
        <v>1.0285912696499032E-2</v>
      </c>
      <c r="D21" s="12">
        <f t="shared" si="2"/>
        <v>0.43352728365520138</v>
      </c>
      <c r="E21" s="12">
        <f>'Raw results'!C21</f>
        <v>0.69</v>
      </c>
      <c r="F21" s="9">
        <f>'Raw results'!M21</f>
        <v>5.4477012653030099E-8</v>
      </c>
      <c r="G21" s="5">
        <f>'Raw results'!N21</f>
        <v>2.3222085031494331</v>
      </c>
      <c r="H21" s="4">
        <f t="shared" si="0"/>
        <v>5.0994252785673696E-8</v>
      </c>
    </row>
    <row r="22" spans="1:10">
      <c r="A22" s="6">
        <f>'Raw results'!A22</f>
        <v>9</v>
      </c>
      <c r="B22" s="7">
        <f>'Raw results'!B22</f>
        <v>0.1</v>
      </c>
      <c r="C22" s="13">
        <f t="shared" si="1"/>
        <v>1.0434983894999018E-2</v>
      </c>
      <c r="D22" s="12">
        <f t="shared" si="2"/>
        <v>0.43337821245670138</v>
      </c>
      <c r="E22" s="12">
        <f>'Raw results'!C22</f>
        <v>0.7</v>
      </c>
      <c r="F22" s="9">
        <f>'Raw results'!M22</f>
        <v>6.0173931026011556E-8</v>
      </c>
      <c r="G22" s="5">
        <f>'Raw results'!N22</f>
        <v>2.3213473739066588</v>
      </c>
      <c r="H22" s="4">
        <f t="shared" si="0"/>
        <v>5.6299248967273562E-8</v>
      </c>
    </row>
    <row r="23" spans="1:10">
      <c r="A23" s="6">
        <f>'Raw results'!A23</f>
        <v>9</v>
      </c>
      <c r="B23" s="7">
        <f>'Raw results'!B23</f>
        <v>0.1</v>
      </c>
      <c r="C23" s="13">
        <f t="shared" si="1"/>
        <v>1.0584055093499004E-2</v>
      </c>
      <c r="D23" s="12">
        <f t="shared" si="2"/>
        <v>0.43322914125820144</v>
      </c>
      <c r="E23" s="12">
        <f>'Raw results'!C23</f>
        <v>0.71</v>
      </c>
      <c r="F23" s="9">
        <f>'Raw results'!M23</f>
        <v>5.9629240102000602E-8</v>
      </c>
      <c r="G23" s="5">
        <f>'Raw results'!N23</f>
        <v>2.3205046916547696</v>
      </c>
      <c r="H23" s="4">
        <f t="shared" si="0"/>
        <v>5.5762393457828451E-8</v>
      </c>
    </row>
    <row r="24" spans="1:10">
      <c r="A24" s="6">
        <f>'Raw results'!A24</f>
        <v>9</v>
      </c>
      <c r="B24" s="7">
        <f>'Raw results'!B24</f>
        <v>0.1</v>
      </c>
      <c r="C24" s="13">
        <f t="shared" si="1"/>
        <v>1.073312629199899E-2</v>
      </c>
      <c r="D24" s="12">
        <f t="shared" si="2"/>
        <v>0.43308007005970139</v>
      </c>
      <c r="E24" s="12">
        <f>'Raw results'!C24</f>
        <v>0.72</v>
      </c>
      <c r="F24" s="9">
        <f>'Raw results'!M24</f>
        <v>5.2211763137397041E-8</v>
      </c>
      <c r="G24" s="5">
        <f>'Raw results'!N24</f>
        <v>2.3196786236436484</v>
      </c>
      <c r="H24" s="4">
        <f t="shared" si="0"/>
        <v>4.8802249024052783E-8</v>
      </c>
    </row>
    <row r="25" spans="1:10">
      <c r="A25" s="6">
        <f>'Raw results'!A25</f>
        <v>9</v>
      </c>
      <c r="B25" s="7">
        <f>'Raw results'!B25</f>
        <v>0.1</v>
      </c>
      <c r="C25" s="13">
        <f t="shared" si="1"/>
        <v>1.0882197490498974E-2</v>
      </c>
      <c r="D25" s="12">
        <f t="shared" si="2"/>
        <v>0.43293099886120145</v>
      </c>
      <c r="E25" s="12">
        <f>'Raw results'!C25</f>
        <v>0.73</v>
      </c>
      <c r="F25" s="9">
        <f>'Raw results'!M25</f>
        <v>4.2523602392000452E-8</v>
      </c>
      <c r="G25" s="5">
        <f>'Raw results'!N25</f>
        <v>2.318867981150019</v>
      </c>
      <c r="H25" s="4">
        <f t="shared" si="0"/>
        <v>3.9727585537855546E-8</v>
      </c>
    </row>
    <row r="26" spans="1:10">
      <c r="A26" s="6">
        <f>'Raw results'!A26</f>
        <v>9</v>
      </c>
      <c r="B26" s="7">
        <f>'Raw results'!B26</f>
        <v>0.1</v>
      </c>
      <c r="C26" s="13">
        <f t="shared" si="1"/>
        <v>1.1031268688998962E-2</v>
      </c>
      <c r="D26" s="12">
        <f t="shared" si="2"/>
        <v>0.43278192766270152</v>
      </c>
      <c r="E26" s="12">
        <f>'Raw results'!C26</f>
        <v>0.74</v>
      </c>
      <c r="F26" s="9">
        <f>'Raw results'!M26</f>
        <v>3.5085118311046298E-8</v>
      </c>
      <c r="G26" s="5">
        <f>'Raw results'!N26</f>
        <v>2.3180720039951819</v>
      </c>
      <c r="H26" s="4">
        <f t="shared" si="0"/>
        <v>3.2762492423891786E-8</v>
      </c>
    </row>
    <row r="27" spans="1:10" s="14" customFormat="1">
      <c r="A27" s="6">
        <f>'Raw results'!A27</f>
        <v>9</v>
      </c>
      <c r="B27" s="7">
        <f>'Raw results'!B27</f>
        <v>0.1</v>
      </c>
      <c r="C27" s="13">
        <f t="shared" ref="C27" si="3">0.25*E27/15/SQRT(2.25-1)</f>
        <v>1.1180339887498949E-2</v>
      </c>
      <c r="D27" s="12">
        <f t="shared" ref="D27" si="4">((B27/2)-(1+C27)*SIN(PI()/A27)+C27)/(SIN(PI()/A27)-1)</f>
        <v>0.43263285646420152</v>
      </c>
      <c r="E27" s="12">
        <f>'Raw results'!C27</f>
        <v>0.75</v>
      </c>
      <c r="F27" s="9">
        <f>'Raw results'!M27</f>
        <v>3.0955982566906595E-8</v>
      </c>
      <c r="G27" s="5">
        <f>'Raw results'!N27</f>
        <v>2.3172900878288698</v>
      </c>
      <c r="H27" s="4">
        <f t="shared" si="0"/>
        <v>2.8892931463817011E-8</v>
      </c>
      <c r="J27" s="11"/>
    </row>
    <row r="28" spans="1:10">
      <c r="A28" s="6">
        <f>'Raw results'!A28</f>
        <v>9</v>
      </c>
      <c r="B28" s="7">
        <f>'Raw results'!B28</f>
        <v>0.1</v>
      </c>
      <c r="C28" s="13">
        <f t="shared" si="1"/>
        <v>1.1329411085998933E-2</v>
      </c>
      <c r="D28" s="12">
        <f t="shared" si="2"/>
        <v>0.43248378526570153</v>
      </c>
      <c r="E28" s="12">
        <f>'Raw results'!C28</f>
        <v>0.76</v>
      </c>
      <c r="F28" s="9">
        <f>'Raw results'!M28</f>
        <v>2.9216348229370699E-8</v>
      </c>
      <c r="G28" s="5">
        <f>'Raw results'!N28</f>
        <v>2.31652160010908</v>
      </c>
      <c r="H28" s="4">
        <f t="shared" si="0"/>
        <v>2.7256310466601009E-8</v>
      </c>
    </row>
    <row r="29" spans="1:10">
      <c r="A29" s="6">
        <f>'Raw results'!A29</f>
        <v>9</v>
      </c>
      <c r="B29" s="7">
        <f>'Raw results'!B29</f>
        <v>0.1</v>
      </c>
      <c r="C29" s="13">
        <f t="shared" si="1"/>
        <v>1.1478482284498921E-2</v>
      </c>
      <c r="D29" s="12">
        <f t="shared" si="2"/>
        <v>0.43233471406720148</v>
      </c>
      <c r="E29" s="12">
        <f>'Raw results'!C29</f>
        <v>0.77</v>
      </c>
      <c r="F29" s="9">
        <f>'Raw results'!M29</f>
        <v>2.8300974687432298E-8</v>
      </c>
      <c r="G29" s="5">
        <f>'Raw results'!N29</f>
        <v>2.3157658563328121</v>
      </c>
      <c r="H29" s="4">
        <f t="shared" si="0"/>
        <v>2.638989557986203E-8</v>
      </c>
    </row>
    <row r="30" spans="1:10">
      <c r="A30" s="6">
        <f>'Raw results'!A30</f>
        <v>9</v>
      </c>
      <c r="B30" s="7">
        <f>'Raw results'!B30</f>
        <v>0.1</v>
      </c>
      <c r="C30" s="13">
        <f t="shared" si="1"/>
        <v>1.1627553482998907E-2</v>
      </c>
      <c r="D30" s="12">
        <f t="shared" si="2"/>
        <v>0.43218564286870143</v>
      </c>
      <c r="E30" s="12">
        <f>'Raw results'!C30</f>
        <v>0.78</v>
      </c>
      <c r="F30" s="9">
        <f>'Raw results'!M30</f>
        <v>2.6935531195342996E-8</v>
      </c>
      <c r="G30" s="5">
        <f>'Raw results'!N30</f>
        <v>2.3150221214261486</v>
      </c>
      <c r="H30" s="4">
        <f t="shared" si="0"/>
        <v>2.5104866054791411E-8</v>
      </c>
    </row>
    <row r="31" spans="1:10">
      <c r="A31" s="6">
        <f>'Raw results'!A31</f>
        <v>9</v>
      </c>
      <c r="B31" s="7">
        <f>'Raw results'!B31</f>
        <v>0.1</v>
      </c>
      <c r="C31" s="13">
        <f t="shared" si="1"/>
        <v>1.1776624681498891E-2</v>
      </c>
      <c r="D31" s="12">
        <f t="shared" si="2"/>
        <v>0.43203657167020165</v>
      </c>
      <c r="E31" s="12">
        <f>'Raw results'!C31</f>
        <v>0.79</v>
      </c>
      <c r="F31" s="9">
        <f>'Raw results'!M31</f>
        <v>2.4882372139167547E-8</v>
      </c>
      <c r="G31" s="5">
        <f>'Raw results'!N31</f>
        <v>2.3142896619161872</v>
      </c>
      <c r="H31" s="4">
        <f t="shared" si="0"/>
        <v>2.3180408714362005E-8</v>
      </c>
    </row>
    <row r="32" spans="1:10">
      <c r="A32" s="6">
        <f>'Raw results'!A32</f>
        <v>9</v>
      </c>
      <c r="B32" s="7">
        <f>'Raw results'!B32</f>
        <v>0.1</v>
      </c>
      <c r="C32" s="13">
        <f t="shared" si="1"/>
        <v>1.1925695879998879E-2</v>
      </c>
      <c r="D32" s="12">
        <f t="shared" si="2"/>
        <v>0.4318875004717016</v>
      </c>
      <c r="E32" s="12">
        <f>'Raw results'!C32</f>
        <v>0.8</v>
      </c>
      <c r="F32" s="9">
        <f>'Raw results'!M32</f>
        <v>2.2711607015110554E-8</v>
      </c>
      <c r="G32" s="5">
        <f>'Raw results'!N32</f>
        <v>2.3135678097787378</v>
      </c>
      <c r="H32" s="4">
        <f t="shared" si="0"/>
        <v>2.1148272679789924E-8</v>
      </c>
    </row>
    <row r="33" spans="1:8">
      <c r="A33" s="6">
        <f>'Raw results'!A33</f>
        <v>9</v>
      </c>
      <c r="B33" s="7">
        <f>'Raw results'!B33</f>
        <v>0.1</v>
      </c>
      <c r="C33" s="13">
        <f t="shared" si="1"/>
        <v>1.2074767078498866E-2</v>
      </c>
      <c r="D33" s="12">
        <f t="shared" si="2"/>
        <v>0.43173842927320155</v>
      </c>
      <c r="E33" s="12">
        <f>'Raw results'!C33</f>
        <v>0.81</v>
      </c>
      <c r="F33" s="9">
        <f>'Raw results'!M33</f>
        <v>2.0968029954522751E-8</v>
      </c>
      <c r="G33" s="5">
        <f>'Raw results'!N33</f>
        <v>2.3128559779451825</v>
      </c>
      <c r="H33" s="4">
        <f t="shared" si="0"/>
        <v>1.9515654128412325E-8</v>
      </c>
    </row>
    <row r="34" spans="1:8">
      <c r="A34" s="6">
        <f>'Raw results'!A34</f>
        <v>9</v>
      </c>
      <c r="B34" s="7">
        <f>'Raw results'!B34</f>
        <v>0.1</v>
      </c>
      <c r="C34" s="13">
        <f t="shared" si="1"/>
        <v>1.2223838276998848E-2</v>
      </c>
      <c r="D34" s="12">
        <f t="shared" si="2"/>
        <v>0.43158935807470156</v>
      </c>
      <c r="E34" s="12">
        <f>'Raw results'!C34</f>
        <v>0.82</v>
      </c>
      <c r="F34" s="9">
        <f>'Raw results'!M34</f>
        <v>1.9732419998582896E-8</v>
      </c>
      <c r="G34" s="5">
        <f>'Raw results'!N34</f>
        <v>2.3121536230544524</v>
      </c>
      <c r="H34" s="4">
        <f t="shared" ref="H34:H52" si="5">$F34*(SIN($D34*PI()*$G34/$J$2))^2</f>
        <v>1.8357136674973799E-8</v>
      </c>
    </row>
    <row r="35" spans="1:8">
      <c r="A35" s="6">
        <f>'Raw results'!A35</f>
        <v>9</v>
      </c>
      <c r="B35" s="7">
        <f>'Raw results'!B35</f>
        <v>0.1</v>
      </c>
      <c r="C35" s="13">
        <f t="shared" si="1"/>
        <v>1.2372909475498836E-2</v>
      </c>
      <c r="D35" s="12">
        <f t="shared" si="2"/>
        <v>0.43144028687620151</v>
      </c>
      <c r="E35" s="12">
        <f>'Raw results'!C35</f>
        <v>0.83</v>
      </c>
      <c r="F35" s="9">
        <f>'Raw results'!M35</f>
        <v>1.884861736135385E-8</v>
      </c>
      <c r="G35" s="5">
        <f>'Raw results'!N35</f>
        <v>2.3114602103654271</v>
      </c>
      <c r="H35" s="4">
        <f t="shared" si="5"/>
        <v>1.7526846929129762E-8</v>
      </c>
    </row>
    <row r="36" spans="1:8">
      <c r="A36" s="6">
        <f>'Raw results'!A36</f>
        <v>9</v>
      </c>
      <c r="B36" s="7">
        <f>'Raw results'!B36</f>
        <v>0.1</v>
      </c>
      <c r="C36" s="13">
        <f t="shared" si="1"/>
        <v>1.2521980673998822E-2</v>
      </c>
      <c r="D36" s="12">
        <f t="shared" si="2"/>
        <v>0.43129121567770162</v>
      </c>
      <c r="E36" s="12">
        <f>'Raw results'!C36</f>
        <v>0.84</v>
      </c>
      <c r="F36" s="9">
        <f>'Raw results'!M36</f>
        <v>1.8329839324952048E-8</v>
      </c>
      <c r="G36" s="5">
        <f>'Raw results'!N36</f>
        <v>2.3107752119140526</v>
      </c>
      <c r="H36" s="4">
        <f t="shared" si="5"/>
        <v>1.7036610603907555E-8</v>
      </c>
    </row>
    <row r="37" spans="1:8">
      <c r="A37" s="6">
        <f>'Raw results'!A37</f>
        <v>9</v>
      </c>
      <c r="B37" s="7">
        <f>'Raw results'!B37</f>
        <v>0.1</v>
      </c>
      <c r="C37" s="13">
        <f t="shared" si="1"/>
        <v>1.2671051872498807E-2</v>
      </c>
      <c r="D37" s="12">
        <f t="shared" si="2"/>
        <v>0.43114214447920168</v>
      </c>
      <c r="E37" s="12">
        <f>'Raw results'!C37</f>
        <v>0.85</v>
      </c>
      <c r="F37" s="9">
        <f>'Raw results'!M37</f>
        <v>1.8307497695212048E-8</v>
      </c>
      <c r="G37" s="5">
        <f>'Raw results'!N37</f>
        <v>2.310098141794215</v>
      </c>
      <c r="H37" s="4">
        <f t="shared" si="5"/>
        <v>1.7008039407151951E-8</v>
      </c>
    </row>
    <row r="38" spans="1:8">
      <c r="A38" s="6">
        <f>'Raw results'!A38</f>
        <v>9</v>
      </c>
      <c r="B38" s="7">
        <f>'Raw results'!B38</f>
        <v>0.1</v>
      </c>
      <c r="C38" s="13">
        <f t="shared" si="1"/>
        <v>1.2820123070998793E-2</v>
      </c>
      <c r="D38" s="12">
        <f t="shared" si="2"/>
        <v>0.43099307328070163</v>
      </c>
      <c r="E38" s="12">
        <f>'Raw results'!C38</f>
        <v>0.86</v>
      </c>
      <c r="F38" s="9">
        <f>'Raw results'!M38</f>
        <v>1.869763988472015E-8</v>
      </c>
      <c r="G38" s="5">
        <f>'Raw results'!N38</f>
        <v>2.309428542361617</v>
      </c>
      <c r="H38" s="4">
        <f t="shared" si="5"/>
        <v>1.7362538151911468E-8</v>
      </c>
    </row>
    <row r="39" spans="1:8">
      <c r="A39" s="6">
        <f>'Raw results'!A39</f>
        <v>9</v>
      </c>
      <c r="B39" s="7">
        <f>'Raw results'!B39</f>
        <v>0.1</v>
      </c>
      <c r="C39" s="13">
        <f t="shared" si="1"/>
        <v>1.2969194269498781E-2</v>
      </c>
      <c r="D39" s="12">
        <f t="shared" si="2"/>
        <v>0.43084400208220158</v>
      </c>
      <c r="E39" s="12">
        <f>'Raw results'!C39</f>
        <v>0.87</v>
      </c>
      <c r="F39" s="9">
        <f>'Raw results'!M39</f>
        <v>1.913271677302605E-8</v>
      </c>
      <c r="G39" s="5">
        <f>'Raw results'!N39</f>
        <v>2.3087659680351407</v>
      </c>
      <c r="H39" s="4">
        <f t="shared" si="5"/>
        <v>1.7758431327146843E-8</v>
      </c>
    </row>
    <row r="40" spans="1:8">
      <c r="A40" s="6">
        <f>'Raw results'!A40</f>
        <v>9</v>
      </c>
      <c r="B40" s="7">
        <f>'Raw results'!B40</f>
        <v>0.1</v>
      </c>
      <c r="C40" s="13">
        <f t="shared" si="1"/>
        <v>1.3118265467998765E-2</v>
      </c>
      <c r="D40" s="12">
        <f t="shared" si="2"/>
        <v>0.43069493088370164</v>
      </c>
      <c r="E40" s="12">
        <f>'Raw results'!C40</f>
        <v>0.88</v>
      </c>
      <c r="F40" s="9">
        <f>'Raw results'!M40</f>
        <v>1.917811116252895E-8</v>
      </c>
      <c r="G40" s="5">
        <f>'Raw results'!N40</f>
        <v>2.3081099652787875</v>
      </c>
      <c r="H40" s="4">
        <f t="shared" si="5"/>
        <v>1.7792445748994579E-8</v>
      </c>
    </row>
    <row r="41" spans="1:8">
      <c r="A41" s="6">
        <f>'Raw results'!A41</f>
        <v>9</v>
      </c>
      <c r="B41" s="7">
        <f>'Raw results'!B41</f>
        <v>0.1</v>
      </c>
      <c r="C41" s="13">
        <f t="shared" si="1"/>
        <v>1.3267336666498751E-2</v>
      </c>
      <c r="D41" s="12">
        <f t="shared" si="2"/>
        <v>0.4305458596852017</v>
      </c>
      <c r="E41" s="12">
        <f>'Raw results'!C41</f>
        <v>0.89</v>
      </c>
      <c r="F41" s="9">
        <f>'Raw results'!M41</f>
        <v>1.8638458928588401E-8</v>
      </c>
      <c r="G41" s="5">
        <f>'Raw results'!N41</f>
        <v>2.3074600717018581</v>
      </c>
      <c r="H41" s="4">
        <f t="shared" si="5"/>
        <v>1.7283908196363544E-8</v>
      </c>
    </row>
    <row r="42" spans="1:8">
      <c r="A42" s="6">
        <f>'Raw results'!A42</f>
        <v>9</v>
      </c>
      <c r="B42" s="7">
        <f>'Raw results'!B42</f>
        <v>0.1</v>
      </c>
      <c r="C42" s="13">
        <f t="shared" si="1"/>
        <v>1.3416407864998739E-2</v>
      </c>
      <c r="D42" s="12">
        <f t="shared" si="2"/>
        <v>0.43039678848670165</v>
      </c>
      <c r="E42" s="12">
        <f>'Raw results'!C42</f>
        <v>0.9</v>
      </c>
      <c r="F42" s="9">
        <f>'Raw results'!M42</f>
        <v>1.7733073160375201E-8</v>
      </c>
      <c r="G42" s="5">
        <f>'Raw results'!N42</f>
        <v>2.306815847715272</v>
      </c>
      <c r="H42" s="4">
        <f t="shared" si="5"/>
        <v>1.6436839104603227E-8</v>
      </c>
    </row>
    <row r="43" spans="1:8">
      <c r="A43" s="6">
        <f>'Raw results'!A43</f>
        <v>9</v>
      </c>
      <c r="B43" s="7">
        <f>'Raw results'!B43</f>
        <v>0.1</v>
      </c>
      <c r="C43" s="13">
        <f t="shared" si="1"/>
        <v>1.3565479063498724E-2</v>
      </c>
      <c r="D43" s="12">
        <f t="shared" si="2"/>
        <v>0.43024771728820171</v>
      </c>
      <c r="E43" s="12">
        <f>'Raw results'!C43</f>
        <v>0.91</v>
      </c>
      <c r="F43" s="9">
        <f>'Raw results'!M43</f>
        <v>1.6897825577987196E-8</v>
      </c>
      <c r="G43" s="5">
        <f>'Raw results'!N43</f>
        <v>2.306176885284088</v>
      </c>
      <c r="H43" s="4">
        <f t="shared" si="5"/>
        <v>1.5655525041566807E-8</v>
      </c>
    </row>
    <row r="44" spans="1:8">
      <c r="A44" s="6">
        <f>'Raw results'!A44</f>
        <v>9</v>
      </c>
      <c r="B44" s="7">
        <f>'Raw results'!B44</f>
        <v>0.1</v>
      </c>
      <c r="C44" s="13">
        <f t="shared" si="1"/>
        <v>1.3714550261998694E-2</v>
      </c>
      <c r="D44" s="12">
        <f t="shared" si="2"/>
        <v>0.43009864608970172</v>
      </c>
      <c r="E44" s="12">
        <f>'Raw results'!C44</f>
        <v>0.91999999999999904</v>
      </c>
      <c r="F44" s="9">
        <f>'Raw results'!M44</f>
        <v>1.6402518652186898E-8</v>
      </c>
      <c r="G44" s="5">
        <f>'Raw results'!N44</f>
        <v>2.3055428218199343</v>
      </c>
      <c r="H44" s="4">
        <f t="shared" si="5"/>
        <v>1.5189727914138075E-8</v>
      </c>
    </row>
    <row r="45" spans="1:8">
      <c r="A45" s="6">
        <f>'Raw results'!A45</f>
        <v>9</v>
      </c>
      <c r="B45" s="7">
        <f>'Raw results'!B45</f>
        <v>0.1</v>
      </c>
      <c r="C45" s="13">
        <f t="shared" si="1"/>
        <v>1.3863621460498682E-2</v>
      </c>
      <c r="D45" s="12">
        <f t="shared" si="2"/>
        <v>0.42994957489120172</v>
      </c>
      <c r="E45" s="12">
        <f>'Raw results'!C45</f>
        <v>0.92999999999999905</v>
      </c>
      <c r="F45" s="9">
        <f>'Raw results'!M45</f>
        <v>1.6206792218414298E-8</v>
      </c>
      <c r="G45" s="5">
        <f>'Raw results'!N45</f>
        <v>2.3049132936045424</v>
      </c>
      <c r="H45" s="4">
        <f t="shared" si="5"/>
        <v>1.5001657232926177E-8</v>
      </c>
    </row>
    <row r="46" spans="1:8">
      <c r="A46" s="6">
        <f>'Raw results'!A46</f>
        <v>9</v>
      </c>
      <c r="B46" s="7">
        <f>'Raw results'!B46</f>
        <v>0.1</v>
      </c>
      <c r="C46" s="13">
        <f t="shared" si="1"/>
        <v>1.401269265899868E-2</v>
      </c>
      <c r="D46" s="12">
        <f t="shared" si="2"/>
        <v>0.42980050369270173</v>
      </c>
      <c r="E46" s="12">
        <f>'Raw results'!C46</f>
        <v>0.94</v>
      </c>
      <c r="F46" s="9">
        <f>'Raw results'!M46</f>
        <v>1.6083940223346201E-8</v>
      </c>
      <c r="G46" s="5">
        <f>'Raw results'!N46</f>
        <v>2.3042876527032945</v>
      </c>
      <c r="H46" s="4">
        <f t="shared" si="5"/>
        <v>1.4881178945760482E-8</v>
      </c>
    </row>
    <row r="47" spans="1:8">
      <c r="A47" s="6">
        <f>'Raw results'!A47</f>
        <v>9</v>
      </c>
      <c r="B47" s="7">
        <f>'Raw results'!B47</f>
        <v>0.1</v>
      </c>
      <c r="C47" s="13">
        <f t="shared" si="1"/>
        <v>1.4161763857498665E-2</v>
      </c>
      <c r="D47" s="12">
        <f t="shared" si="2"/>
        <v>0.42965143249420173</v>
      </c>
      <c r="E47" s="12">
        <f>'Raw results'!C47</f>
        <v>0.95</v>
      </c>
      <c r="F47" s="9">
        <f>'Raw results'!M47</f>
        <v>1.5877859826716147E-8</v>
      </c>
      <c r="G47" s="5">
        <f>'Raw results'!N47</f>
        <v>2.3036658131567416</v>
      </c>
      <c r="H47" s="4">
        <f t="shared" si="5"/>
        <v>1.4683836997493603E-8</v>
      </c>
    </row>
    <row r="48" spans="1:8">
      <c r="A48" s="6">
        <f>'Raw results'!A48</f>
        <v>9</v>
      </c>
      <c r="B48" s="7">
        <f>'Raw results'!B48</f>
        <v>0.1</v>
      </c>
      <c r="C48" s="13">
        <f t="shared" si="1"/>
        <v>1.4310835055998653E-2</v>
      </c>
      <c r="D48" s="12">
        <f t="shared" si="2"/>
        <v>0.42950236129570174</v>
      </c>
      <c r="E48" s="12">
        <f>'Raw results'!C48</f>
        <v>0.96</v>
      </c>
      <c r="F48" s="9">
        <f>'Raw results'!M48</f>
        <v>1.5579579718080502E-8</v>
      </c>
      <c r="G48" s="5">
        <f>'Raw results'!N48</f>
        <v>2.3030473540388887</v>
      </c>
      <c r="H48" s="4">
        <f t="shared" si="5"/>
        <v>1.440144151891491E-8</v>
      </c>
    </row>
    <row r="49" spans="1:8">
      <c r="A49" s="6">
        <f>'Raw results'!A49</f>
        <v>9</v>
      </c>
      <c r="B49" s="7">
        <f>'Raw results'!B49</f>
        <v>0.1</v>
      </c>
      <c r="C49" s="13">
        <f t="shared" si="1"/>
        <v>1.4459906254498639E-2</v>
      </c>
      <c r="D49" s="12">
        <f t="shared" si="2"/>
        <v>0.42935329009720175</v>
      </c>
      <c r="E49" s="12">
        <f>'Raw results'!C49</f>
        <v>0.97</v>
      </c>
      <c r="F49" s="9">
        <f>'Raw results'!M49</f>
        <v>1.5287484963763949E-8</v>
      </c>
      <c r="G49" s="5">
        <f>'Raw results'!N49</f>
        <v>2.302432304591119</v>
      </c>
      <c r="H49" s="4">
        <f t="shared" si="5"/>
        <v>1.4125012739760052E-8</v>
      </c>
    </row>
    <row r="50" spans="1:8">
      <c r="A50" s="6">
        <f>'Raw results'!A50</f>
        <v>9</v>
      </c>
      <c r="B50" s="7">
        <f>'Raw results'!B50</f>
        <v>0.1</v>
      </c>
      <c r="C50" s="13">
        <f t="shared" si="1"/>
        <v>1.4608977452998623E-2</v>
      </c>
      <c r="D50" s="12">
        <f t="shared" si="2"/>
        <v>0.42920421889870186</v>
      </c>
      <c r="E50" s="12">
        <f>'Raw results'!C50</f>
        <v>0.98</v>
      </c>
      <c r="F50" s="9">
        <f>'Raw results'!M50</f>
        <v>1.5076325752171947E-8</v>
      </c>
      <c r="G50" s="5">
        <f>'Raw results'!N50</f>
        <v>2.3018201729203214</v>
      </c>
      <c r="H50" s="4">
        <f t="shared" si="5"/>
        <v>1.3923575454717931E-8</v>
      </c>
    </row>
    <row r="51" spans="1:8">
      <c r="A51" s="6">
        <f>'Raw results'!A51</f>
        <v>9</v>
      </c>
      <c r="B51" s="7">
        <f>'Raw results'!B51</f>
        <v>0.1</v>
      </c>
      <c r="C51" s="13">
        <f t="shared" si="1"/>
        <v>1.4758048651498611E-2</v>
      </c>
      <c r="D51" s="12">
        <f t="shared" si="2"/>
        <v>0.42905514770020192</v>
      </c>
      <c r="E51" s="12">
        <f>'Raw results'!C51</f>
        <v>0.99</v>
      </c>
      <c r="F51" s="9">
        <f>'Raw results'!M51</f>
        <v>1.4928617871758849E-8</v>
      </c>
      <c r="G51" s="5">
        <f>'Raw results'!N51</f>
        <v>2.3012101720681302</v>
      </c>
      <c r="H51" s="4">
        <f t="shared" si="5"/>
        <v>1.3780884288165834E-8</v>
      </c>
    </row>
    <row r="52" spans="1:8">
      <c r="A52" s="6">
        <f>'Raw results'!A52</f>
        <v>9</v>
      </c>
      <c r="B52" s="7">
        <f>'Raw results'!B52</f>
        <v>0.1</v>
      </c>
      <c r="C52" s="13">
        <f t="shared" si="1"/>
        <v>1.4907119849998597E-2</v>
      </c>
      <c r="D52" s="12">
        <f t="shared" si="2"/>
        <v>0.42890607650170187</v>
      </c>
      <c r="E52" s="12">
        <f>'Raw results'!C52</f>
        <v>1</v>
      </c>
      <c r="F52" s="9">
        <f>'Raw results'!M52</f>
        <v>1.4787894623516949E-8</v>
      </c>
      <c r="G52" s="5">
        <f>'Raw results'!N52</f>
        <v>2.3006022101620265</v>
      </c>
      <c r="H52" s="4">
        <f t="shared" si="5"/>
        <v>1.3644757318336901E-8</v>
      </c>
    </row>
    <row r="53" spans="1:8">
      <c r="D53" s="12"/>
      <c r="E53" s="12"/>
      <c r="H53" s="4"/>
    </row>
    <row r="54" spans="1:8">
      <c r="A54" s="6">
        <f>'Raw results'!A54</f>
        <v>9</v>
      </c>
      <c r="B54" s="7">
        <f>'Raw results'!B54</f>
        <v>0.2</v>
      </c>
      <c r="C54" s="13">
        <f t="shared" si="1"/>
        <v>7.4535599249992987E-3</v>
      </c>
      <c r="D54" s="12">
        <f t="shared" si="2"/>
        <v>0.36036946819766436</v>
      </c>
      <c r="E54" s="12">
        <f>'Raw results'!C54</f>
        <v>0.5</v>
      </c>
      <c r="F54" s="9">
        <f>'Raw results'!M54</f>
        <v>3.2840264706536148E-7</v>
      </c>
      <c r="G54" s="5">
        <f>'Raw results'!N54</f>
        <v>2.3354487600793279</v>
      </c>
      <c r="H54" s="4">
        <f t="shared" ref="H54:H85" si="6">$F54*(SIN($D54*PI()*$G54/$J$2))^2</f>
        <v>2.6069404574781897E-7</v>
      </c>
    </row>
    <row r="55" spans="1:8">
      <c r="A55" s="6">
        <f>'Raw results'!A55</f>
        <v>9</v>
      </c>
      <c r="B55" s="7">
        <f>'Raw results'!B55</f>
        <v>0.2</v>
      </c>
      <c r="C55" s="13">
        <f t="shared" ref="C55:C104" si="7">0.25*E55/15/SQRT(2.25-1)</f>
        <v>7.6026311234992849E-3</v>
      </c>
      <c r="D55" s="12">
        <f t="shared" ref="D55:D104" si="8">((B55/2)-(1+C55)*SIN(PI()/A55)+C55)/(SIN(PI()/A55)-1)</f>
        <v>0.36022039699916431</v>
      </c>
      <c r="E55" s="12">
        <f>'Raw results'!C55</f>
        <v>0.51</v>
      </c>
      <c r="F55" s="9">
        <f>'Raw results'!M55</f>
        <v>2.3665296382356248E-7</v>
      </c>
      <c r="G55" s="5">
        <f>'Raw results'!N55</f>
        <v>2.3338227660810418</v>
      </c>
      <c r="H55" s="4">
        <f t="shared" si="6"/>
        <v>1.8762709852858273E-7</v>
      </c>
    </row>
    <row r="56" spans="1:8">
      <c r="A56" s="6">
        <f>'Raw results'!A56</f>
        <v>9</v>
      </c>
      <c r="B56" s="7">
        <f>'Raw results'!B56</f>
        <v>0.2</v>
      </c>
      <c r="C56" s="13">
        <f t="shared" si="7"/>
        <v>7.7517023219992702E-3</v>
      </c>
      <c r="D56" s="12">
        <f t="shared" si="8"/>
        <v>0.36007132580066431</v>
      </c>
      <c r="E56" s="12">
        <f>'Raw results'!C56</f>
        <v>0.52</v>
      </c>
      <c r="F56" s="9">
        <f>'Raw results'!M56</f>
        <v>2.084192312565915E-7</v>
      </c>
      <c r="G56" s="5">
        <f>'Raw results'!N56</f>
        <v>2.3322671910888588</v>
      </c>
      <c r="H56" s="4">
        <f t="shared" si="6"/>
        <v>1.6504180262185276E-7</v>
      </c>
    </row>
    <row r="57" spans="1:8">
      <c r="A57" s="6">
        <f>'Raw results'!A57</f>
        <v>9</v>
      </c>
      <c r="B57" s="7">
        <f>'Raw results'!B57</f>
        <v>0.2</v>
      </c>
      <c r="C57" s="13">
        <f t="shared" si="7"/>
        <v>7.9007735204992564E-3</v>
      </c>
      <c r="D57" s="12">
        <f t="shared" si="8"/>
        <v>0.35992225460216426</v>
      </c>
      <c r="E57" s="12">
        <f>'Raw results'!C57</f>
        <v>0.53</v>
      </c>
      <c r="F57" s="9">
        <f>'Raw results'!M57</f>
        <v>2.0693869198627501E-7</v>
      </c>
      <c r="G57" s="5">
        <f>'Raw results'!N57</f>
        <v>2.3307775090517442</v>
      </c>
      <c r="H57" s="4">
        <f t="shared" si="6"/>
        <v>1.636752397298991E-7</v>
      </c>
    </row>
    <row r="58" spans="1:8">
      <c r="A58" s="6">
        <f>'Raw results'!A58</f>
        <v>9</v>
      </c>
      <c r="B58" s="7">
        <f>'Raw results'!B58</f>
        <v>0.2</v>
      </c>
      <c r="C58" s="13">
        <f t="shared" si="7"/>
        <v>8.0498447189992443E-3</v>
      </c>
      <c r="D58" s="12">
        <f t="shared" si="8"/>
        <v>0.35977318340366421</v>
      </c>
      <c r="E58" s="12">
        <f>'Raw results'!C58</f>
        <v>0.54</v>
      </c>
      <c r="F58" s="9">
        <f>'Raw results'!M58</f>
        <v>2.1549703078061949E-7</v>
      </c>
      <c r="G58" s="5">
        <f>'Raw results'!N58</f>
        <v>2.3293478903000753</v>
      </c>
      <c r="H58" s="4">
        <f t="shared" si="6"/>
        <v>1.7024686812081154E-7</v>
      </c>
    </row>
    <row r="59" spans="1:8">
      <c r="A59" s="6">
        <f>'Raw results'!A59</f>
        <v>9</v>
      </c>
      <c r="B59" s="7">
        <f>'Raw results'!B59</f>
        <v>0.2</v>
      </c>
      <c r="C59" s="13">
        <f t="shared" si="7"/>
        <v>8.1989159174992287E-3</v>
      </c>
      <c r="D59" s="12">
        <f t="shared" si="8"/>
        <v>0.35962411220516444</v>
      </c>
      <c r="E59" s="12">
        <f>'Raw results'!C59</f>
        <v>0.55000000000000004</v>
      </c>
      <c r="F59" s="9">
        <f>'Raw results'!M59</f>
        <v>2.29189496430043E-7</v>
      </c>
      <c r="G59" s="5">
        <f>'Raw results'!N59</f>
        <v>2.327973416805424</v>
      </c>
      <c r="H59" s="4">
        <f t="shared" si="6"/>
        <v>1.8085877933377348E-7</v>
      </c>
    </row>
    <row r="60" spans="1:8">
      <c r="A60" s="6">
        <f>'Raw results'!A60</f>
        <v>9</v>
      </c>
      <c r="B60" s="7">
        <f>'Raw results'!B60</f>
        <v>0.2</v>
      </c>
      <c r="C60" s="13">
        <f t="shared" si="7"/>
        <v>8.3479871159992149E-3</v>
      </c>
      <c r="D60" s="12">
        <f t="shared" si="8"/>
        <v>0.35947504100666439</v>
      </c>
      <c r="E60" s="12">
        <f>'Raw results'!C60</f>
        <v>0.56000000000000005</v>
      </c>
      <c r="F60" s="9">
        <f>'Raw results'!M60</f>
        <v>2.4657448145901548E-7</v>
      </c>
      <c r="G60" s="5">
        <f>'Raw results'!N60</f>
        <v>2.3266497068526499</v>
      </c>
      <c r="H60" s="4">
        <f t="shared" si="6"/>
        <v>1.9436125778623298E-7</v>
      </c>
    </row>
    <row r="61" spans="1:8">
      <c r="A61" s="6">
        <f>'Raw results'!A61</f>
        <v>9</v>
      </c>
      <c r="B61" s="7">
        <f>'Raw results'!B61</f>
        <v>0.2</v>
      </c>
      <c r="C61" s="13">
        <f t="shared" si="7"/>
        <v>8.497058314499201E-3</v>
      </c>
      <c r="D61" s="12">
        <f t="shared" si="8"/>
        <v>0.35932596980816434</v>
      </c>
      <c r="E61" s="12">
        <f>'Raw results'!C61</f>
        <v>0.56999999999999995</v>
      </c>
      <c r="F61" s="9">
        <f>'Raw results'!M61</f>
        <v>2.7215759174035944E-7</v>
      </c>
      <c r="G61" s="5">
        <f>'Raw results'!N61</f>
        <v>2.3253733248697213</v>
      </c>
      <c r="H61" s="4">
        <f t="shared" si="6"/>
        <v>2.1429285958292645E-7</v>
      </c>
    </row>
    <row r="62" spans="1:8">
      <c r="A62" s="6">
        <f>'Raw results'!A62</f>
        <v>9</v>
      </c>
      <c r="B62" s="7">
        <f>'Raw results'!B62</f>
        <v>0.2</v>
      </c>
      <c r="C62" s="13">
        <f t="shared" si="7"/>
        <v>8.6461295129991855E-3</v>
      </c>
      <c r="D62" s="12">
        <f t="shared" si="8"/>
        <v>0.35917689860966434</v>
      </c>
      <c r="E62" s="12">
        <f>'Raw results'!C62</f>
        <v>0.57999999999999996</v>
      </c>
      <c r="F62" s="9">
        <f>'Raw results'!M62</f>
        <v>2.9629278363384545E-7</v>
      </c>
      <c r="G62" s="5">
        <f>'Raw results'!N62</f>
        <v>2.3241420015135321</v>
      </c>
      <c r="H62" s="4">
        <f t="shared" si="6"/>
        <v>2.3304648991134335E-7</v>
      </c>
    </row>
    <row r="63" spans="1:8">
      <c r="A63" s="6">
        <f>'Raw results'!A63</f>
        <v>9</v>
      </c>
      <c r="B63" s="7">
        <f>'Raw results'!B63</f>
        <v>0.2</v>
      </c>
      <c r="C63" s="13">
        <f t="shared" si="7"/>
        <v>8.7952007114991716E-3</v>
      </c>
      <c r="D63" s="12">
        <f t="shared" si="8"/>
        <v>0.35902782741116429</v>
      </c>
      <c r="E63" s="12">
        <f>'Raw results'!C63</f>
        <v>0.59</v>
      </c>
      <c r="F63" s="9">
        <f>'Raw results'!M63</f>
        <v>2.9050043770631749E-7</v>
      </c>
      <c r="G63" s="5">
        <f>'Raw results'!N63</f>
        <v>2.322952200698567</v>
      </c>
      <c r="H63" s="4">
        <f t="shared" si="6"/>
        <v>2.2824980065795903E-7</v>
      </c>
    </row>
    <row r="64" spans="1:8">
      <c r="A64" s="6">
        <f>'Raw results'!A64</f>
        <v>9</v>
      </c>
      <c r="B64" s="7">
        <f>'Raw results'!B64</f>
        <v>0.2</v>
      </c>
      <c r="C64" s="13">
        <f t="shared" si="7"/>
        <v>8.9442719099991578E-3</v>
      </c>
      <c r="D64" s="12">
        <f t="shared" si="8"/>
        <v>0.35887875621266441</v>
      </c>
      <c r="E64" s="12">
        <f>'Raw results'!C64</f>
        <v>0.6</v>
      </c>
      <c r="F64" s="9">
        <f>'Raw results'!M64</f>
        <v>2.55261557827345E-7</v>
      </c>
      <c r="G64" s="5">
        <f>'Raw results'!N64</f>
        <v>2.3217988210717713</v>
      </c>
      <c r="H64" s="4">
        <f t="shared" si="6"/>
        <v>2.0035399244972356E-7</v>
      </c>
    </row>
    <row r="65" spans="1:10">
      <c r="A65" s="6">
        <f>'Raw results'!A65</f>
        <v>9</v>
      </c>
      <c r="B65" s="7">
        <f>'Raw results'!B65</f>
        <v>0.2</v>
      </c>
      <c r="C65" s="13">
        <f t="shared" si="7"/>
        <v>9.093343108499144E-3</v>
      </c>
      <c r="D65" s="12">
        <f t="shared" si="8"/>
        <v>0.35872968501416441</v>
      </c>
      <c r="E65" s="12">
        <f>'Raw results'!C65</f>
        <v>0.61</v>
      </c>
      <c r="F65" s="9">
        <f>'Raw results'!M65</f>
        <v>2.17231310751401E-7</v>
      </c>
      <c r="G65" s="5">
        <f>'Raw results'!N65</f>
        <v>2.3206789835931603</v>
      </c>
      <c r="H65" s="4">
        <f t="shared" si="6"/>
        <v>1.7032965086592066E-7</v>
      </c>
    </row>
    <row r="66" spans="1:10">
      <c r="A66" s="6">
        <f>'Raw results'!A66</f>
        <v>9</v>
      </c>
      <c r="B66" s="7">
        <f>'Raw results'!B66</f>
        <v>0.2</v>
      </c>
      <c r="C66" s="13">
        <f t="shared" si="7"/>
        <v>9.2424143069991301E-3</v>
      </c>
      <c r="D66" s="12">
        <f t="shared" si="8"/>
        <v>0.35858061381566442</v>
      </c>
      <c r="E66" s="12">
        <f>'Raw results'!C66</f>
        <v>0.62</v>
      </c>
      <c r="F66" s="9">
        <f>'Raw results'!M66</f>
        <v>1.8067222721184151E-7</v>
      </c>
      <c r="G66" s="5">
        <f>'Raw results'!N66</f>
        <v>2.3195914337712265</v>
      </c>
      <c r="H66" s="4">
        <f t="shared" si="6"/>
        <v>1.4152088364547837E-7</v>
      </c>
    </row>
    <row r="67" spans="1:10">
      <c r="A67" s="6">
        <f>'Raw results'!A67</f>
        <v>9</v>
      </c>
      <c r="B67" s="7">
        <f>'Raw results'!B67</f>
        <v>0.2</v>
      </c>
      <c r="C67" s="13">
        <f t="shared" si="7"/>
        <v>9.3914855054991163E-3</v>
      </c>
      <c r="D67" s="12">
        <f t="shared" si="8"/>
        <v>0.35843154261716437</v>
      </c>
      <c r="E67" s="12">
        <f>'Raw results'!C67</f>
        <v>0.63</v>
      </c>
      <c r="F67" s="9">
        <f>'Raw results'!M67</f>
        <v>1.3887404718167252E-7</v>
      </c>
      <c r="G67" s="5">
        <f>'Raw results'!N67</f>
        <v>2.3185339403844591</v>
      </c>
      <c r="H67" s="4">
        <f t="shared" si="6"/>
        <v>1.0867186965286935E-7</v>
      </c>
    </row>
    <row r="68" spans="1:10">
      <c r="A68" s="6">
        <f>'Raw results'!A68</f>
        <v>9</v>
      </c>
      <c r="B68" s="7">
        <f>'Raw results'!B68</f>
        <v>0.2</v>
      </c>
      <c r="C68" s="13">
        <f t="shared" si="7"/>
        <v>9.5405567039991025E-3</v>
      </c>
      <c r="D68" s="12">
        <f t="shared" si="8"/>
        <v>0.35828247141866443</v>
      </c>
      <c r="E68" s="12">
        <f>'Raw results'!C68</f>
        <v>0.64</v>
      </c>
      <c r="F68" s="9">
        <f>'Raw results'!M68</f>
        <v>9.8885984749730988E-8</v>
      </c>
      <c r="G68" s="5">
        <f>'Raw results'!N68</f>
        <v>2.3175040819799713</v>
      </c>
      <c r="H68" s="4">
        <f t="shared" si="6"/>
        <v>7.7304154235166619E-8</v>
      </c>
    </row>
    <row r="69" spans="1:10">
      <c r="A69" s="6">
        <f>'Raw results'!A69</f>
        <v>9</v>
      </c>
      <c r="B69" s="7">
        <f>'Raw results'!B69</f>
        <v>0.2</v>
      </c>
      <c r="C69" s="13">
        <f t="shared" si="7"/>
        <v>9.6896279024990886E-3</v>
      </c>
      <c r="D69" s="12">
        <f t="shared" si="8"/>
        <v>0.35813340022016449</v>
      </c>
      <c r="E69" s="12">
        <f>'Raw results'!C69</f>
        <v>0.65</v>
      </c>
      <c r="F69" s="9">
        <f>'Raw results'!M69</f>
        <v>7.0987191898637996E-8</v>
      </c>
      <c r="G69" s="5">
        <f>'Raw results'!N69</f>
        <v>2.3165005081662082</v>
      </c>
      <c r="H69" s="4">
        <f t="shared" si="6"/>
        <v>5.5440227423608987E-8</v>
      </c>
    </row>
    <row r="70" spans="1:10">
      <c r="A70" s="6">
        <f>'Raw results'!A70</f>
        <v>9</v>
      </c>
      <c r="B70" s="7">
        <f>'Raw results'!B70</f>
        <v>0.2</v>
      </c>
      <c r="C70" s="13">
        <f t="shared" si="7"/>
        <v>9.8386991009990748E-3</v>
      </c>
      <c r="D70" s="12">
        <f t="shared" si="8"/>
        <v>0.35798432902166444</v>
      </c>
      <c r="E70" s="12">
        <f>'Raw results'!C70</f>
        <v>0.66</v>
      </c>
      <c r="F70" s="9">
        <f>'Raw results'!M70</f>
        <v>5.5695109246220045E-8</v>
      </c>
      <c r="G70" s="5">
        <f>'Raw results'!N70</f>
        <v>2.3155219700123091</v>
      </c>
      <c r="H70" s="4">
        <f t="shared" si="6"/>
        <v>4.345538651218445E-8</v>
      </c>
    </row>
    <row r="71" spans="1:10">
      <c r="A71" s="6">
        <f>'Raw results'!A71</f>
        <v>9</v>
      </c>
      <c r="B71" s="7">
        <f>'Raw results'!B71</f>
        <v>0.2</v>
      </c>
      <c r="C71" s="13">
        <f t="shared" si="7"/>
        <v>9.9877702994990609E-3</v>
      </c>
      <c r="D71" s="12">
        <f t="shared" si="8"/>
        <v>0.3578352578231645</v>
      </c>
      <c r="E71" s="12">
        <f>'Raw results'!C71</f>
        <v>0.67</v>
      </c>
      <c r="F71" s="9">
        <f>'Raw results'!M71</f>
        <v>4.9801431717765104E-8</v>
      </c>
      <c r="G71" s="5">
        <f>'Raw results'!N71</f>
        <v>2.3145674240082541</v>
      </c>
      <c r="H71" s="4">
        <f t="shared" si="6"/>
        <v>3.8819896562057036E-8</v>
      </c>
    </row>
    <row r="72" spans="1:10">
      <c r="A72" s="6">
        <f>'Raw results'!A72</f>
        <v>9</v>
      </c>
      <c r="B72" s="7">
        <f>'Raw results'!B72</f>
        <v>0.2</v>
      </c>
      <c r="C72" s="13">
        <f t="shared" si="7"/>
        <v>1.0136841497999032E-2</v>
      </c>
      <c r="D72" s="12">
        <f t="shared" si="8"/>
        <v>0.3576861866246645</v>
      </c>
      <c r="E72" s="12">
        <f>'Raw results'!C72</f>
        <v>0.67999999999999905</v>
      </c>
      <c r="F72" s="9">
        <f>'Raw results'!M72</f>
        <v>5.04253995513087E-8</v>
      </c>
      <c r="G72" s="5">
        <f>'Raw results'!N72</f>
        <v>2.313635873032081</v>
      </c>
      <c r="H72" s="4">
        <f t="shared" si="6"/>
        <v>3.9269207079561158E-8</v>
      </c>
    </row>
    <row r="73" spans="1:10">
      <c r="A73" s="6">
        <f>'Raw results'!A73</f>
        <v>9</v>
      </c>
      <c r="B73" s="7">
        <f>'Raw results'!B73</f>
        <v>0.2</v>
      </c>
      <c r="C73" s="13">
        <f t="shared" si="7"/>
        <v>1.0285912696499032E-2</v>
      </c>
      <c r="D73" s="12">
        <f t="shared" si="8"/>
        <v>0.35753711542616445</v>
      </c>
      <c r="E73" s="12">
        <f>'Raw results'!C73</f>
        <v>0.69</v>
      </c>
      <c r="F73" s="9">
        <f>'Raw results'!M73</f>
        <v>5.3211646158519245E-8</v>
      </c>
      <c r="G73" s="5">
        <f>'Raw results'!N73</f>
        <v>2.3127261567559465</v>
      </c>
      <c r="H73" s="4">
        <f t="shared" si="6"/>
        <v>4.1400324125454676E-8</v>
      </c>
    </row>
    <row r="74" spans="1:10">
      <c r="A74" s="6">
        <f>'Raw results'!A74</f>
        <v>9</v>
      </c>
      <c r="B74" s="7">
        <f>'Raw results'!B74</f>
        <v>0.2</v>
      </c>
      <c r="C74" s="13">
        <f t="shared" si="7"/>
        <v>1.0434983894999018E-2</v>
      </c>
      <c r="D74" s="12">
        <f t="shared" si="8"/>
        <v>0.35738804422766451</v>
      </c>
      <c r="E74" s="12">
        <f>'Raw results'!C74</f>
        <v>0.7</v>
      </c>
      <c r="F74" s="9">
        <f>'Raw results'!M74</f>
        <v>5.3209602691539347E-8</v>
      </c>
      <c r="G74" s="5">
        <f>'Raw results'!N74</f>
        <v>2.3118367350526992</v>
      </c>
      <c r="H74" s="4">
        <f t="shared" si="6"/>
        <v>4.1360429482898885E-8</v>
      </c>
    </row>
    <row r="75" spans="1:10">
      <c r="A75" s="6">
        <f>'Raw results'!A75</f>
        <v>9</v>
      </c>
      <c r="B75" s="7">
        <f>'Raw results'!B75</f>
        <v>0.2</v>
      </c>
      <c r="C75" s="13">
        <f t="shared" si="7"/>
        <v>1.0584055093499004E-2</v>
      </c>
      <c r="D75" s="12">
        <f t="shared" si="8"/>
        <v>0.35723897302916463</v>
      </c>
      <c r="E75" s="12">
        <f>'Raw results'!C75</f>
        <v>0.71</v>
      </c>
      <c r="F75" s="9">
        <f>'Raw results'!M75</f>
        <v>4.8548042752896947E-8</v>
      </c>
      <c r="G75" s="5">
        <f>'Raw results'!N75</f>
        <v>2.3109666500022521</v>
      </c>
      <c r="H75" s="4">
        <f t="shared" si="6"/>
        <v>3.770233555881973E-8</v>
      </c>
    </row>
    <row r="76" spans="1:10">
      <c r="A76" s="6">
        <f>'Raw results'!A76</f>
        <v>9</v>
      </c>
      <c r="B76" s="7">
        <f>'Raw results'!B76</f>
        <v>0.2</v>
      </c>
      <c r="C76" s="13">
        <f t="shared" si="7"/>
        <v>1.073312629199899E-2</v>
      </c>
      <c r="D76" s="12">
        <f t="shared" si="8"/>
        <v>0.35708990183066458</v>
      </c>
      <c r="E76" s="12">
        <f>'Raw results'!C76</f>
        <v>0.72</v>
      </c>
      <c r="F76" s="9">
        <f>'Raw results'!M76</f>
        <v>4.19931027800593E-8</v>
      </c>
      <c r="G76" s="5">
        <f>'Raw results'!N76</f>
        <v>2.3101142556149838</v>
      </c>
      <c r="H76" s="4">
        <f t="shared" si="6"/>
        <v>3.2582108774566064E-8</v>
      </c>
    </row>
    <row r="77" spans="1:10">
      <c r="A77" s="6">
        <f>'Raw results'!A77</f>
        <v>9</v>
      </c>
      <c r="B77" s="7">
        <f>'Raw results'!B77</f>
        <v>0.2</v>
      </c>
      <c r="C77" s="13">
        <f t="shared" si="7"/>
        <v>1.0882197490498974E-2</v>
      </c>
      <c r="D77" s="12">
        <f t="shared" si="8"/>
        <v>0.35694083063216453</v>
      </c>
      <c r="E77" s="12">
        <f>'Raw results'!C77</f>
        <v>0.73</v>
      </c>
      <c r="F77" s="9">
        <f>'Raw results'!M77</f>
        <v>3.6723891839380852E-8</v>
      </c>
      <c r="G77" s="5">
        <f>'Raw results'!N77</f>
        <v>2.3092785181472717</v>
      </c>
      <c r="H77" s="4">
        <f t="shared" si="6"/>
        <v>2.8468042371303838E-8</v>
      </c>
    </row>
    <row r="78" spans="1:10">
      <c r="A78" s="6">
        <f>'Raw results'!A78</f>
        <v>9</v>
      </c>
      <c r="B78" s="7">
        <f>'Raw results'!B78</f>
        <v>0.2</v>
      </c>
      <c r="C78" s="13">
        <f t="shared" si="7"/>
        <v>1.1031268688998962E-2</v>
      </c>
      <c r="D78" s="12">
        <f t="shared" si="8"/>
        <v>0.35679175943366459</v>
      </c>
      <c r="E78" s="12">
        <f>'Raw results'!C78</f>
        <v>0.74</v>
      </c>
      <c r="F78" s="9">
        <f>'Raw results'!M78</f>
        <v>3.3852847386647498E-8</v>
      </c>
      <c r="G78" s="5">
        <f>'Raw results'!N78</f>
        <v>2.3084586351906826</v>
      </c>
      <c r="H78" s="4">
        <f t="shared" si="6"/>
        <v>2.6218908816873011E-8</v>
      </c>
    </row>
    <row r="79" spans="1:10" s="14" customFormat="1">
      <c r="A79" s="6">
        <f>'Raw results'!A79</f>
        <v>9</v>
      </c>
      <c r="B79" s="7">
        <f>'Raw results'!B79</f>
        <v>0.2</v>
      </c>
      <c r="C79" s="13">
        <f t="shared" ref="C79" si="9">0.25*E79/15/SQRT(2.25-1)</f>
        <v>1.1180339887498949E-2</v>
      </c>
      <c r="D79" s="12">
        <f t="shared" ref="D79" si="10">((B79/2)-(1+C79)*SIN(PI()/A79)+C79)/(SIN(PI()/A79)-1)</f>
        <v>0.35664268823516465</v>
      </c>
      <c r="E79" s="12">
        <f>'Raw results'!C79</f>
        <v>0.75</v>
      </c>
      <c r="F79" s="9">
        <f>'Raw results'!M79</f>
        <v>3.2949268703106603E-8</v>
      </c>
      <c r="G79" s="5">
        <f>'Raw results'!N79</f>
        <v>2.3076538315262871</v>
      </c>
      <c r="H79" s="4">
        <f t="shared" si="6"/>
        <v>2.5496370939104004E-8</v>
      </c>
      <c r="J79" s="11"/>
    </row>
    <row r="80" spans="1:10">
      <c r="A80" s="6">
        <f>'Raw results'!A80</f>
        <v>9</v>
      </c>
      <c r="B80" s="7">
        <f>'Raw results'!B80</f>
        <v>0.2</v>
      </c>
      <c r="C80" s="13">
        <f t="shared" si="7"/>
        <v>1.1329411085998933E-2</v>
      </c>
      <c r="D80" s="12">
        <f t="shared" si="8"/>
        <v>0.3564936170366646</v>
      </c>
      <c r="E80" s="12">
        <f>'Raw results'!C80</f>
        <v>0.76</v>
      </c>
      <c r="F80" s="9">
        <f>'Raw results'!M80</f>
        <v>3.2977446425704599E-8</v>
      </c>
      <c r="G80" s="5">
        <f>'Raw results'!N80</f>
        <v>2.306863320904001</v>
      </c>
      <c r="H80" s="4">
        <f t="shared" si="6"/>
        <v>2.5495604170523722E-8</v>
      </c>
    </row>
    <row r="81" spans="1:8">
      <c r="A81" s="6">
        <f>'Raw results'!A81</f>
        <v>9</v>
      </c>
      <c r="B81" s="7">
        <f>'Raw results'!B81</f>
        <v>0.2</v>
      </c>
      <c r="C81" s="13">
        <f t="shared" si="7"/>
        <v>1.1478482284498921E-2</v>
      </c>
      <c r="D81" s="12">
        <f t="shared" si="8"/>
        <v>0.35634454583816461</v>
      </c>
      <c r="E81" s="12">
        <f>'Raw results'!C81</f>
        <v>0.77</v>
      </c>
      <c r="F81" s="9">
        <f>'Raw results'!M81</f>
        <v>3.2944303363214856E-8</v>
      </c>
      <c r="G81" s="5">
        <f>'Raw results'!N81</f>
        <v>2.3060863046211852</v>
      </c>
      <c r="H81" s="4">
        <f t="shared" si="6"/>
        <v>2.544759030565117E-8</v>
      </c>
    </row>
    <row r="82" spans="1:8">
      <c r="A82" s="6">
        <f>'Raw results'!A82</f>
        <v>9</v>
      </c>
      <c r="B82" s="7">
        <f>'Raw results'!B82</f>
        <v>0.2</v>
      </c>
      <c r="C82" s="13">
        <f t="shared" si="7"/>
        <v>1.1627553482998907E-2</v>
      </c>
      <c r="D82" s="12">
        <f t="shared" si="8"/>
        <v>0.35619547463966461</v>
      </c>
      <c r="E82" s="12">
        <f>'Raw results'!C82</f>
        <v>0.78</v>
      </c>
      <c r="F82" s="9">
        <f>'Raw results'!M82</f>
        <v>3.24529559985236E-8</v>
      </c>
      <c r="G82" s="5">
        <f>'Raw results'!N82</f>
        <v>2.3053219888950394</v>
      </c>
      <c r="H82" s="4">
        <f t="shared" si="6"/>
        <v>2.504614225926492E-8</v>
      </c>
    </row>
    <row r="83" spans="1:8">
      <c r="A83" s="6">
        <f>'Raw results'!A83</f>
        <v>9</v>
      </c>
      <c r="B83" s="7">
        <f>'Raw results'!B83</f>
        <v>0.2</v>
      </c>
      <c r="C83" s="13">
        <f t="shared" si="7"/>
        <v>1.1776624681498891E-2</v>
      </c>
      <c r="D83" s="12">
        <f t="shared" si="8"/>
        <v>0.35604640344116473</v>
      </c>
      <c r="E83" s="12">
        <f>'Raw results'!C83</f>
        <v>0.79</v>
      </c>
      <c r="F83" s="9">
        <f>'Raw results'!M83</f>
        <v>3.1814893493147247E-8</v>
      </c>
      <c r="G83" s="5">
        <f>'Raw results'!N83</f>
        <v>2.3045696328985539</v>
      </c>
      <c r="H83" s="4">
        <f t="shared" si="6"/>
        <v>2.4532360989933381E-8</v>
      </c>
    </row>
    <row r="84" spans="1:8">
      <c r="A84" s="6">
        <f>'Raw results'!A84</f>
        <v>9</v>
      </c>
      <c r="B84" s="7">
        <f>'Raw results'!B84</f>
        <v>0.2</v>
      </c>
      <c r="C84" s="13">
        <f t="shared" si="7"/>
        <v>1.1925695879998879E-2</v>
      </c>
      <c r="D84" s="12">
        <f t="shared" si="8"/>
        <v>0.35589733224266468</v>
      </c>
      <c r="E84" s="12">
        <f>'Raw results'!C84</f>
        <v>0.8</v>
      </c>
      <c r="F84" s="9">
        <f>'Raw results'!M84</f>
        <v>3.144717412927485E-8</v>
      </c>
      <c r="G84" s="5">
        <f>'Raw results'!N84</f>
        <v>2.3038285739364017</v>
      </c>
      <c r="H84" s="4">
        <f t="shared" si="6"/>
        <v>2.4227840154011602E-8</v>
      </c>
    </row>
    <row r="85" spans="1:8">
      <c r="A85" s="6">
        <f>'Raw results'!A85</f>
        <v>9</v>
      </c>
      <c r="B85" s="7">
        <f>'Raw results'!B85</f>
        <v>0.2</v>
      </c>
      <c r="C85" s="13">
        <f t="shared" si="7"/>
        <v>1.2074767078498866E-2</v>
      </c>
      <c r="D85" s="12">
        <f t="shared" si="8"/>
        <v>0.35574826104416468</v>
      </c>
      <c r="E85" s="12">
        <f>'Raw results'!C85</f>
        <v>0.81</v>
      </c>
      <c r="F85" s="9">
        <f>'Raw results'!M85</f>
        <v>3.1387154794637148E-8</v>
      </c>
      <c r="G85" s="5">
        <f>'Raw results'!N85</f>
        <v>2.3030982007349023</v>
      </c>
      <c r="H85" s="4">
        <f t="shared" si="6"/>
        <v>2.4160783367498738E-8</v>
      </c>
    </row>
    <row r="86" spans="1:8">
      <c r="A86" s="6">
        <f>'Raw results'!A86</f>
        <v>9</v>
      </c>
      <c r="B86" s="7">
        <f>'Raw results'!B86</f>
        <v>0.2</v>
      </c>
      <c r="C86" s="13">
        <f t="shared" si="7"/>
        <v>1.2223838276998848E-2</v>
      </c>
      <c r="D86" s="12">
        <f t="shared" si="8"/>
        <v>0.35559918984566463</v>
      </c>
      <c r="E86" s="12">
        <f>'Raw results'!C86</f>
        <v>0.82</v>
      </c>
      <c r="F86" s="9">
        <f>'Raw results'!M86</f>
        <v>3.1384001156469447E-8</v>
      </c>
      <c r="G86" s="5">
        <f>'Raw results'!N86</f>
        <v>2.3023779240970113</v>
      </c>
      <c r="H86" s="4">
        <f t="shared" ref="H86:H104" si="11">$F86*(SIN($D86*PI()*$G86/$J$2))^2</f>
        <v>2.413765234474452E-8</v>
      </c>
    </row>
    <row r="87" spans="1:8">
      <c r="A87" s="6">
        <f>'Raw results'!A87</f>
        <v>9</v>
      </c>
      <c r="B87" s="7">
        <f>'Raw results'!B87</f>
        <v>0.2</v>
      </c>
      <c r="C87" s="13">
        <f t="shared" si="7"/>
        <v>1.2372909475498836E-2</v>
      </c>
      <c r="D87" s="12">
        <f t="shared" si="8"/>
        <v>0.35545011864716464</v>
      </c>
      <c r="E87" s="12">
        <f>'Raw results'!C87</f>
        <v>0.83</v>
      </c>
      <c r="F87" s="9">
        <f>'Raw results'!M87</f>
        <v>3.1081498085741299E-8</v>
      </c>
      <c r="G87" s="5">
        <f>'Raw results'!N87</f>
        <v>2.301667166265414</v>
      </c>
      <c r="H87" s="4">
        <f t="shared" si="11"/>
        <v>2.3884593979439928E-8</v>
      </c>
    </row>
    <row r="88" spans="1:8">
      <c r="A88" s="6">
        <f>'Raw results'!A88</f>
        <v>9</v>
      </c>
      <c r="B88" s="7">
        <f>'Raw results'!B88</f>
        <v>0.2</v>
      </c>
      <c r="C88" s="13">
        <f t="shared" si="7"/>
        <v>1.2521980673998822E-2</v>
      </c>
      <c r="D88" s="12">
        <f t="shared" si="8"/>
        <v>0.35530104744866481</v>
      </c>
      <c r="E88" s="12">
        <f>'Raw results'!C88</f>
        <v>0.84</v>
      </c>
      <c r="F88" s="9">
        <f>'Raw results'!M88</f>
        <v>3.0158250550474098E-8</v>
      </c>
      <c r="G88" s="5">
        <f>'Raw results'!N88</f>
        <v>2.3009653548332141</v>
      </c>
      <c r="H88" s="4">
        <f t="shared" si="11"/>
        <v>2.315542193326591E-8</v>
      </c>
    </row>
    <row r="89" spans="1:8">
      <c r="A89" s="6">
        <f>'Raw results'!A89</f>
        <v>9</v>
      </c>
      <c r="B89" s="7">
        <f>'Raw results'!B89</f>
        <v>0.2</v>
      </c>
      <c r="C89" s="13">
        <f t="shared" si="7"/>
        <v>1.2671051872498807E-2</v>
      </c>
      <c r="D89" s="12">
        <f t="shared" si="8"/>
        <v>0.35515197625016476</v>
      </c>
      <c r="E89" s="12">
        <f>'Raw results'!C89</f>
        <v>0.85</v>
      </c>
      <c r="F89" s="9">
        <f>'Raw results'!M89</f>
        <v>2.8621454711435851E-8</v>
      </c>
      <c r="G89" s="5">
        <f>'Raw results'!N89</f>
        <v>2.3002719244103385</v>
      </c>
      <c r="H89" s="4">
        <f t="shared" si="11"/>
        <v>2.1956858621344093E-8</v>
      </c>
    </row>
    <row r="90" spans="1:8">
      <c r="A90" s="6">
        <f>'Raw results'!A90</f>
        <v>9</v>
      </c>
      <c r="B90" s="7">
        <f>'Raw results'!B90</f>
        <v>0.2</v>
      </c>
      <c r="C90" s="13">
        <f t="shared" si="7"/>
        <v>1.2820123070998793E-2</v>
      </c>
      <c r="D90" s="12">
        <f t="shared" si="8"/>
        <v>0.35500290505166471</v>
      </c>
      <c r="E90" s="12">
        <f>'Raw results'!C90</f>
        <v>0.86</v>
      </c>
      <c r="F90" s="9">
        <f>'Raw results'!M90</f>
        <v>2.694282875757435E-8</v>
      </c>
      <c r="G90" s="5">
        <f>'Raw results'!N90</f>
        <v>2.2995863443944917</v>
      </c>
      <c r="H90" s="4">
        <f t="shared" si="11"/>
        <v>2.0651654220356922E-8</v>
      </c>
    </row>
    <row r="91" spans="1:8">
      <c r="A91" s="6">
        <f>'Raw results'!A91</f>
        <v>9</v>
      </c>
      <c r="B91" s="7">
        <f>'Raw results'!B91</f>
        <v>0.2</v>
      </c>
      <c r="C91" s="13">
        <f t="shared" si="7"/>
        <v>1.2969194269498781E-2</v>
      </c>
      <c r="D91" s="12">
        <f t="shared" si="8"/>
        <v>0.35485383385316471</v>
      </c>
      <c r="E91" s="12">
        <f>'Raw results'!C91</f>
        <v>0.87</v>
      </c>
      <c r="F91" s="9">
        <f>'Raw results'!M91</f>
        <v>2.5699391029578049E-8</v>
      </c>
      <c r="G91" s="5">
        <f>'Raw results'!N91</f>
        <v>2.298908141524012</v>
      </c>
      <c r="H91" s="4">
        <f t="shared" si="11"/>
        <v>1.9681978103811097E-8</v>
      </c>
    </row>
    <row r="92" spans="1:8">
      <c r="A92" s="6">
        <f>'Raw results'!A92</f>
        <v>9</v>
      </c>
      <c r="B92" s="7">
        <f>'Raw results'!B92</f>
        <v>0.2</v>
      </c>
      <c r="C92" s="13">
        <f t="shared" si="7"/>
        <v>1.3118265467998765E-2</v>
      </c>
      <c r="D92" s="12">
        <f t="shared" si="8"/>
        <v>0.35470476265466477</v>
      </c>
      <c r="E92" s="12">
        <f>'Raw results'!C92</f>
        <v>0.88</v>
      </c>
      <c r="F92" s="9">
        <f>'Raw results'!M92</f>
        <v>2.5141987883223899E-8</v>
      </c>
      <c r="G92" s="5">
        <f>'Raw results'!N92</f>
        <v>2.298236881848192</v>
      </c>
      <c r="H92" s="4">
        <f t="shared" si="11"/>
        <v>1.9238924866681908E-8</v>
      </c>
    </row>
    <row r="93" spans="1:8">
      <c r="A93" s="6">
        <f>'Raw results'!A93</f>
        <v>9</v>
      </c>
      <c r="B93" s="7">
        <f>'Raw results'!B93</f>
        <v>0.2</v>
      </c>
      <c r="C93" s="13">
        <f t="shared" si="7"/>
        <v>1.3267336666498751E-2</v>
      </c>
      <c r="D93" s="12">
        <f t="shared" si="8"/>
        <v>0.35455569145616478</v>
      </c>
      <c r="E93" s="12">
        <f>'Raw results'!C93</f>
        <v>0.89</v>
      </c>
      <c r="F93" s="9">
        <f>'Raw results'!M93</f>
        <v>2.5124090985359048E-8</v>
      </c>
      <c r="G93" s="5">
        <f>'Raw results'!N93</f>
        <v>2.2975721512322509</v>
      </c>
      <c r="H93" s="4">
        <f t="shared" si="11"/>
        <v>1.9209132291091378E-8</v>
      </c>
    </row>
    <row r="94" spans="1:8">
      <c r="A94" s="6">
        <f>'Raw results'!A94</f>
        <v>9</v>
      </c>
      <c r="B94" s="7">
        <f>'Raw results'!B94</f>
        <v>0.2</v>
      </c>
      <c r="C94" s="13">
        <f t="shared" si="7"/>
        <v>1.3416407864998739E-2</v>
      </c>
      <c r="D94" s="12">
        <f t="shared" si="8"/>
        <v>0.35440662025766478</v>
      </c>
      <c r="E94" s="12">
        <f>'Raw results'!C94</f>
        <v>0.9</v>
      </c>
      <c r="F94" s="9">
        <f>'Raw results'!M94</f>
        <v>2.5274659242206448E-8</v>
      </c>
      <c r="G94" s="5">
        <f>'Raw results'!N94</f>
        <v>2.2969135323185492</v>
      </c>
      <c r="H94" s="4">
        <f t="shared" si="11"/>
        <v>1.9308109188349269E-8</v>
      </c>
    </row>
    <row r="95" spans="1:8">
      <c r="A95" s="6">
        <f>'Raw results'!A95</f>
        <v>9</v>
      </c>
      <c r="B95" s="7">
        <f>'Raw results'!B95</f>
        <v>0.2</v>
      </c>
      <c r="C95" s="13">
        <f t="shared" si="7"/>
        <v>1.3565479063498724E-2</v>
      </c>
      <c r="D95" s="12">
        <f t="shared" si="8"/>
        <v>0.35425754905916479</v>
      </c>
      <c r="E95" s="12">
        <f>'Raw results'!C95</f>
        <v>0.91</v>
      </c>
      <c r="F95" s="9">
        <f>'Raw results'!M95</f>
        <v>2.5219328512701699E-8</v>
      </c>
      <c r="G95" s="5">
        <f>'Raw results'!N95</f>
        <v>2.2962605968487284</v>
      </c>
      <c r="H95" s="4">
        <f t="shared" si="11"/>
        <v>1.9249779348230113E-8</v>
      </c>
    </row>
    <row r="96" spans="1:8">
      <c r="A96" s="6">
        <f>'Raw results'!A96</f>
        <v>9</v>
      </c>
      <c r="B96" s="7">
        <f>'Raw results'!B96</f>
        <v>0.2</v>
      </c>
      <c r="C96" s="13">
        <f t="shared" si="7"/>
        <v>1.3714550261998694E-2</v>
      </c>
      <c r="D96" s="12">
        <f t="shared" si="8"/>
        <v>0.35410847786066485</v>
      </c>
      <c r="E96" s="12">
        <f>'Raw results'!C96</f>
        <v>0.91999999999999904</v>
      </c>
      <c r="F96" s="9">
        <f>'Raw results'!M96</f>
        <v>2.4776059645452601E-8</v>
      </c>
      <c r="G96" s="5">
        <f>'Raw results'!N96</f>
        <v>2.2956129220032069</v>
      </c>
      <c r="H96" s="4">
        <f t="shared" si="11"/>
        <v>1.8895697932464487E-8</v>
      </c>
    </row>
    <row r="97" spans="1:8">
      <c r="A97" s="6">
        <f>'Raw results'!A97</f>
        <v>9</v>
      </c>
      <c r="B97" s="7">
        <f>'Raw results'!B97</f>
        <v>0.2</v>
      </c>
      <c r="C97" s="13">
        <f t="shared" si="7"/>
        <v>1.3863621460498682E-2</v>
      </c>
      <c r="D97" s="12">
        <f t="shared" si="8"/>
        <v>0.3539594066621648</v>
      </c>
      <c r="E97" s="12">
        <f>'Raw results'!C97</f>
        <v>0.92999999999999905</v>
      </c>
      <c r="F97" s="9">
        <f>'Raw results'!M97</f>
        <v>2.4068078947890549E-8</v>
      </c>
      <c r="G97" s="5">
        <f>'Raw results'!N97</f>
        <v>2.2949700909123503</v>
      </c>
      <c r="H97" s="4">
        <f t="shared" si="11"/>
        <v>1.8340499719954762E-8</v>
      </c>
    </row>
    <row r="98" spans="1:8">
      <c r="A98" s="6">
        <f>'Raw results'!A98</f>
        <v>9</v>
      </c>
      <c r="B98" s="7">
        <f>'Raw results'!B98</f>
        <v>0.2</v>
      </c>
      <c r="C98" s="13">
        <f t="shared" si="7"/>
        <v>1.401269265899868E-2</v>
      </c>
      <c r="D98" s="12">
        <f t="shared" si="8"/>
        <v>0.35381033546366486</v>
      </c>
      <c r="E98" s="12">
        <f>'Raw results'!C98</f>
        <v>0.94</v>
      </c>
      <c r="F98" s="9">
        <f>'Raw results'!M98</f>
        <v>2.3381475490330947E-8</v>
      </c>
      <c r="G98" s="5">
        <f>'Raw results'!N98</f>
        <v>2.2943315137559761</v>
      </c>
      <c r="H98" s="4">
        <f t="shared" si="11"/>
        <v>1.7802505757449252E-8</v>
      </c>
    </row>
    <row r="99" spans="1:8">
      <c r="A99" s="6">
        <f>'Raw results'!A99</f>
        <v>9</v>
      </c>
      <c r="B99" s="7">
        <f>'Raw results'!B99</f>
        <v>0.2</v>
      </c>
      <c r="C99" s="13">
        <f t="shared" si="7"/>
        <v>1.4161763857498665E-2</v>
      </c>
      <c r="D99" s="12">
        <f t="shared" si="8"/>
        <v>0.35366126426516481</v>
      </c>
      <c r="E99" s="12">
        <f>'Raw results'!C99</f>
        <v>0.95</v>
      </c>
      <c r="F99" s="9">
        <f>'Raw results'!M99</f>
        <v>2.2922948327050898E-8</v>
      </c>
      <c r="G99" s="5">
        <f>'Raw results'!N99</f>
        <v>2.2936969025806722</v>
      </c>
      <c r="H99" s="4">
        <f t="shared" si="11"/>
        <v>1.7438919206774489E-8</v>
      </c>
    </row>
    <row r="100" spans="1:8">
      <c r="A100" s="6">
        <f>'Raw results'!A100</f>
        <v>9</v>
      </c>
      <c r="B100" s="7">
        <f>'Raw results'!B100</f>
        <v>0.2</v>
      </c>
      <c r="C100" s="13">
        <f t="shared" si="7"/>
        <v>1.4310835055998653E-2</v>
      </c>
      <c r="D100" s="12">
        <f t="shared" si="8"/>
        <v>0.35351219306666493</v>
      </c>
      <c r="E100" s="12">
        <f>'Raw results'!C100</f>
        <v>0.96</v>
      </c>
      <c r="F100" s="9">
        <f>'Raw results'!M100</f>
        <v>2.2722728497519751E-8</v>
      </c>
      <c r="G100" s="5">
        <f>'Raw results'!N100</f>
        <v>2.2930659040394579</v>
      </c>
      <c r="H100" s="4">
        <f t="shared" si="11"/>
        <v>1.727228312114491E-8</v>
      </c>
    </row>
    <row r="101" spans="1:8">
      <c r="A101" s="6">
        <f>'Raw results'!A101</f>
        <v>9</v>
      </c>
      <c r="B101" s="7">
        <f>'Raw results'!B101</f>
        <v>0.2</v>
      </c>
      <c r="C101" s="13">
        <f t="shared" si="7"/>
        <v>1.4459906254498639E-2</v>
      </c>
      <c r="D101" s="12">
        <f t="shared" si="8"/>
        <v>0.35336312186816488</v>
      </c>
      <c r="E101" s="12">
        <f>'Raw results'!C101</f>
        <v>0.97</v>
      </c>
      <c r="F101" s="9">
        <f>'Raw results'!M101</f>
        <v>2.2664716429076051E-8</v>
      </c>
      <c r="G101" s="5">
        <f>'Raw results'!N101</f>
        <v>2.2924386720661576</v>
      </c>
      <c r="H101" s="4">
        <f t="shared" si="11"/>
        <v>1.721393206463402E-8</v>
      </c>
    </row>
    <row r="102" spans="1:8">
      <c r="A102" s="6">
        <f>'Raw results'!A102</f>
        <v>9</v>
      </c>
      <c r="B102" s="7">
        <f>'Raw results'!B102</f>
        <v>0.2</v>
      </c>
      <c r="C102" s="13">
        <f t="shared" si="7"/>
        <v>1.4608977452998623E-2</v>
      </c>
      <c r="D102" s="12">
        <f t="shared" si="8"/>
        <v>0.35321405066966494</v>
      </c>
      <c r="E102" s="12">
        <f>'Raw results'!C102</f>
        <v>0.98</v>
      </c>
      <c r="F102" s="9">
        <f>'Raw results'!M102</f>
        <v>2.2583920534428E-8</v>
      </c>
      <c r="G102" s="5">
        <f>'Raw results'!N102</f>
        <v>2.2918146990242576</v>
      </c>
      <c r="H102" s="4">
        <f t="shared" si="11"/>
        <v>1.7138384982884658E-8</v>
      </c>
    </row>
    <row r="103" spans="1:8">
      <c r="A103" s="6">
        <f>'Raw results'!A103</f>
        <v>9</v>
      </c>
      <c r="B103" s="7">
        <f>'Raw results'!B103</f>
        <v>0.2</v>
      </c>
      <c r="C103" s="13">
        <f t="shared" si="7"/>
        <v>1.4758048651498611E-2</v>
      </c>
      <c r="D103" s="12">
        <f t="shared" si="8"/>
        <v>0.353064979471165</v>
      </c>
      <c r="E103" s="12">
        <f>'Raw results'!C103</f>
        <v>0.99</v>
      </c>
      <c r="F103" s="9">
        <f>'Raw results'!M103</f>
        <v>2.2390685717786298E-8</v>
      </c>
      <c r="G103" s="5">
        <f>'Raw results'!N103</f>
        <v>2.2911930643788327</v>
      </c>
      <c r="H103" s="4">
        <f t="shared" si="11"/>
        <v>1.6977695674659953E-8</v>
      </c>
    </row>
    <row r="104" spans="1:8">
      <c r="A104" s="6">
        <f>'Raw results'!A104</f>
        <v>9</v>
      </c>
      <c r="B104" s="7">
        <f>'Raw results'!B104</f>
        <v>0.2</v>
      </c>
      <c r="C104" s="13">
        <f t="shared" si="7"/>
        <v>1.4907119849998597E-2</v>
      </c>
      <c r="D104" s="12">
        <f t="shared" si="8"/>
        <v>0.352915908272665</v>
      </c>
      <c r="E104" s="12">
        <f>'Raw results'!C104</f>
        <v>1</v>
      </c>
      <c r="F104" s="9">
        <f>'Raw results'!M104</f>
        <v>2.2115097817149699E-8</v>
      </c>
      <c r="G104" s="5">
        <f>'Raw results'!N104</f>
        <v>2.2905736148029123</v>
      </c>
      <c r="H104" s="4">
        <f t="shared" si="11"/>
        <v>1.6754867845654223E-8</v>
      </c>
    </row>
    <row r="105" spans="1:8">
      <c r="D105" s="12"/>
      <c r="E105" s="12"/>
      <c r="H105" s="4"/>
    </row>
    <row r="106" spans="1:8">
      <c r="D106" s="12"/>
      <c r="E106" s="12"/>
      <c r="H106" s="4"/>
    </row>
    <row r="107" spans="1:8">
      <c r="D107" s="12"/>
      <c r="E107" s="12"/>
      <c r="H107" s="4"/>
    </row>
    <row r="108" spans="1:8">
      <c r="D108" s="12"/>
      <c r="E108" s="12"/>
      <c r="H108" s="4"/>
    </row>
    <row r="109" spans="1:8">
      <c r="D109" s="12"/>
      <c r="E109" s="12"/>
      <c r="H109" s="4"/>
    </row>
    <row r="110" spans="1:8">
      <c r="D110" s="12"/>
      <c r="E110" s="12"/>
      <c r="H110" s="4"/>
    </row>
    <row r="111" spans="1:8">
      <c r="D111" s="12"/>
      <c r="E111" s="12"/>
      <c r="H111" s="4"/>
    </row>
    <row r="112" spans="1:8">
      <c r="D112" s="12"/>
      <c r="E112" s="12"/>
      <c r="H112" s="4"/>
    </row>
    <row r="113" spans="4:8">
      <c r="D113" s="12"/>
      <c r="E113" s="12"/>
      <c r="H113" s="4"/>
    </row>
    <row r="114" spans="4:8">
      <c r="D114" s="12"/>
      <c r="E114" s="12"/>
      <c r="H114" s="4"/>
    </row>
    <row r="115" spans="4:8">
      <c r="D115" s="12"/>
      <c r="E115" s="12"/>
      <c r="H115" s="4"/>
    </row>
    <row r="116" spans="4:8">
      <c r="D116" s="12"/>
      <c r="E116" s="12"/>
      <c r="H116" s="4"/>
    </row>
    <row r="117" spans="4:8">
      <c r="D117" s="12"/>
      <c r="E117" s="12"/>
      <c r="H117" s="4"/>
    </row>
    <row r="118" spans="4:8">
      <c r="D118" s="12"/>
      <c r="E118" s="12"/>
      <c r="H118" s="4"/>
    </row>
    <row r="119" spans="4:8">
      <c r="D119" s="12"/>
      <c r="E119" s="12"/>
      <c r="H119" s="4"/>
    </row>
    <row r="120" spans="4:8">
      <c r="D120" s="12"/>
      <c r="E120" s="12"/>
      <c r="H120" s="4"/>
    </row>
    <row r="121" spans="4:8">
      <c r="D121" s="12"/>
      <c r="E121" s="12"/>
      <c r="H121" s="4"/>
    </row>
    <row r="122" spans="4:8">
      <c r="D122" s="12"/>
      <c r="E122" s="12"/>
      <c r="H122" s="4"/>
    </row>
    <row r="123" spans="4:8">
      <c r="D123" s="12"/>
      <c r="E123" s="12"/>
      <c r="H123" s="4"/>
    </row>
    <row r="124" spans="4:8">
      <c r="D124" s="12"/>
      <c r="E124" s="12"/>
      <c r="H124" s="4"/>
    </row>
    <row r="125" spans="4:8">
      <c r="D125" s="12"/>
      <c r="E125" s="12"/>
      <c r="H125" s="4"/>
    </row>
    <row r="126" spans="4:8">
      <c r="D126" s="12"/>
      <c r="E126" s="12"/>
      <c r="H126" s="4"/>
    </row>
    <row r="127" spans="4:8">
      <c r="D127" s="12"/>
      <c r="E127" s="12"/>
      <c r="H127" s="4"/>
    </row>
    <row r="128" spans="4:8">
      <c r="D128" s="12"/>
      <c r="E128" s="12"/>
      <c r="H128" s="4"/>
    </row>
    <row r="129" spans="4:8">
      <c r="D129" s="12"/>
      <c r="E129" s="12"/>
      <c r="H129" s="4"/>
    </row>
    <row r="130" spans="4:8">
      <c r="D130" s="12"/>
      <c r="E130" s="12"/>
      <c r="H130" s="4"/>
    </row>
    <row r="131" spans="4:8">
      <c r="D131" s="12"/>
      <c r="E131" s="12"/>
      <c r="H131" s="4"/>
    </row>
    <row r="132" spans="4:8">
      <c r="D132" s="12"/>
      <c r="E132" s="12"/>
      <c r="H132" s="4"/>
    </row>
    <row r="133" spans="4:8">
      <c r="D133" s="12"/>
      <c r="E133" s="12"/>
      <c r="H133" s="4"/>
    </row>
    <row r="134" spans="4:8">
      <c r="D134" s="12"/>
      <c r="E134" s="12"/>
      <c r="H134" s="4"/>
    </row>
    <row r="135" spans="4:8">
      <c r="D135" s="12"/>
      <c r="E135" s="12"/>
      <c r="H135" s="4"/>
    </row>
    <row r="136" spans="4:8">
      <c r="D136" s="12"/>
      <c r="E136" s="12"/>
      <c r="H136" s="4"/>
    </row>
    <row r="137" spans="4:8">
      <c r="D137" s="12"/>
      <c r="E137" s="12"/>
      <c r="H137" s="4"/>
    </row>
    <row r="138" spans="4:8">
      <c r="D138" s="12"/>
      <c r="E138" s="12"/>
      <c r="H138" s="4"/>
    </row>
    <row r="139" spans="4:8">
      <c r="D139" s="12"/>
      <c r="E139" s="12"/>
      <c r="H139" s="4"/>
    </row>
    <row r="140" spans="4:8">
      <c r="D140" s="12"/>
      <c r="E140" s="12"/>
      <c r="H140" s="4"/>
    </row>
    <row r="141" spans="4:8">
      <c r="D141" s="12"/>
      <c r="E141" s="12"/>
      <c r="H141" s="4"/>
    </row>
    <row r="142" spans="4:8">
      <c r="D142" s="12"/>
      <c r="E142" s="12"/>
      <c r="H142" s="4"/>
    </row>
    <row r="143" spans="4:8">
      <c r="D143" s="12"/>
      <c r="E143" s="12"/>
      <c r="H143" s="4"/>
    </row>
    <row r="144" spans="4:8">
      <c r="D144" s="12"/>
      <c r="E144" s="12"/>
      <c r="H144" s="4"/>
    </row>
    <row r="145" spans="4:8">
      <c r="D145" s="12"/>
      <c r="E145" s="12"/>
      <c r="H145" s="4"/>
    </row>
    <row r="146" spans="4:8">
      <c r="D146" s="12"/>
      <c r="E146" s="12"/>
      <c r="H146" s="4"/>
    </row>
    <row r="147" spans="4:8">
      <c r="D147" s="12"/>
      <c r="E147" s="12"/>
      <c r="H147" s="4"/>
    </row>
    <row r="148" spans="4:8">
      <c r="D148" s="12"/>
      <c r="E148" s="12"/>
      <c r="H148" s="4"/>
    </row>
    <row r="149" spans="4:8">
      <c r="D149" s="12"/>
      <c r="E149" s="12"/>
      <c r="H149" s="4"/>
    </row>
    <row r="150" spans="4:8">
      <c r="D150" s="12"/>
      <c r="E150" s="12"/>
      <c r="H150" s="4"/>
    </row>
    <row r="151" spans="4:8">
      <c r="D151" s="12"/>
      <c r="E151" s="12"/>
      <c r="H151" s="4"/>
    </row>
    <row r="152" spans="4:8">
      <c r="D152" s="12"/>
      <c r="E152" s="12"/>
      <c r="H152" s="4"/>
    </row>
    <row r="153" spans="4:8">
      <c r="D153" s="12"/>
      <c r="E153" s="12"/>
      <c r="H153" s="4"/>
    </row>
    <row r="154" spans="4:8">
      <c r="D154" s="12"/>
      <c r="E154" s="12"/>
      <c r="H154" s="4"/>
    </row>
    <row r="155" spans="4:8">
      <c r="D155" s="12"/>
      <c r="E155" s="12"/>
      <c r="H155" s="4"/>
    </row>
    <row r="156" spans="4:8">
      <c r="D156" s="12"/>
      <c r="E156" s="12"/>
      <c r="H156" s="4"/>
    </row>
    <row r="157" spans="4:8">
      <c r="D157" s="12"/>
      <c r="E157" s="12"/>
      <c r="H157" s="4"/>
    </row>
    <row r="158" spans="4:8">
      <c r="D158" s="12"/>
      <c r="E158" s="12"/>
      <c r="H158" s="4"/>
    </row>
    <row r="160" spans="4:8">
      <c r="D160" s="12"/>
      <c r="E160" s="12"/>
      <c r="H160" s="4"/>
    </row>
    <row r="161" spans="4:8">
      <c r="D161" s="12"/>
      <c r="E161" s="12"/>
      <c r="H161" s="4"/>
    </row>
    <row r="162" spans="4:8">
      <c r="D162" s="12"/>
      <c r="E162" s="12"/>
      <c r="H162" s="4"/>
    </row>
    <row r="163" spans="4:8">
      <c r="D163" s="12"/>
      <c r="E163" s="12"/>
      <c r="H163" s="4"/>
    </row>
    <row r="164" spans="4:8">
      <c r="D164" s="12"/>
      <c r="E164" s="12"/>
      <c r="H164" s="4"/>
    </row>
    <row r="165" spans="4:8">
      <c r="D165" s="12"/>
      <c r="E165" s="12"/>
      <c r="H165" s="4"/>
    </row>
    <row r="166" spans="4:8">
      <c r="D166" s="12"/>
      <c r="E166" s="12"/>
      <c r="H166" s="4"/>
    </row>
    <row r="167" spans="4:8">
      <c r="D167" s="12"/>
      <c r="E167" s="12"/>
      <c r="H167" s="4"/>
    </row>
    <row r="168" spans="4:8">
      <c r="D168" s="12"/>
      <c r="E168" s="12"/>
      <c r="H168" s="4"/>
    </row>
    <row r="169" spans="4:8">
      <c r="D169" s="12"/>
      <c r="E169" s="12"/>
      <c r="H169" s="4"/>
    </row>
    <row r="170" spans="4:8">
      <c r="D170" s="12"/>
      <c r="E170" s="12"/>
      <c r="H170" s="4"/>
    </row>
    <row r="171" spans="4:8">
      <c r="D171" s="12"/>
      <c r="E171" s="12"/>
      <c r="H171" s="4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4"/>
  <sheetViews>
    <sheetView workbookViewId="0">
      <selection activeCell="G2" sqref="G2"/>
    </sheetView>
  </sheetViews>
  <sheetFormatPr defaultRowHeight="15"/>
  <cols>
    <col min="1" max="1" width="5.7109375" style="8" customWidth="1"/>
    <col min="2" max="2" width="7.7109375" style="8" bestFit="1" customWidth="1"/>
    <col min="3" max="3" width="9.85546875" style="7" customWidth="1"/>
    <col min="4" max="4" width="14.7109375" style="5" customWidth="1"/>
    <col min="5" max="5" width="14.7109375" style="9" customWidth="1"/>
    <col min="6" max="6" width="14.7109375" style="13" customWidth="1"/>
    <col min="7" max="7" width="9" style="7"/>
    <col min="8" max="8" width="14.7109375" style="5" customWidth="1"/>
    <col min="9" max="9" width="14.7109375" style="9" customWidth="1"/>
    <col min="10" max="10" width="14.7109375" style="13" customWidth="1"/>
    <col min="11" max="11" width="14.7109375" style="3" customWidth="1"/>
    <col min="12" max="12" width="14.7109375" style="4" customWidth="1"/>
    <col min="13" max="13" width="20" style="4" bestFit="1" customWidth="1"/>
    <col min="14" max="14" width="14.7109375" style="5" customWidth="1"/>
    <col min="15" max="16" width="7.5703125" style="1" bestFit="1" customWidth="1"/>
  </cols>
  <sheetData>
    <row r="1" spans="1:14">
      <c r="A1" s="8" t="s">
        <v>5</v>
      </c>
      <c r="B1" s="8" t="s">
        <v>60</v>
      </c>
      <c r="C1" s="7" t="s">
        <v>17</v>
      </c>
      <c r="D1" s="5" t="s">
        <v>6</v>
      </c>
      <c r="E1" s="9" t="s">
        <v>7</v>
      </c>
      <c r="F1" s="13" t="s">
        <v>8</v>
      </c>
      <c r="G1" s="7" t="s">
        <v>17</v>
      </c>
      <c r="H1" s="5" t="s">
        <v>9</v>
      </c>
      <c r="I1" s="9" t="s">
        <v>10</v>
      </c>
      <c r="J1" s="13" t="s">
        <v>11</v>
      </c>
      <c r="K1" s="3" t="s">
        <v>0</v>
      </c>
      <c r="L1" s="4" t="s">
        <v>1</v>
      </c>
      <c r="M1" s="4" t="s">
        <v>16</v>
      </c>
      <c r="N1" s="5" t="s">
        <v>2</v>
      </c>
    </row>
    <row r="2" spans="1:14">
      <c r="A2" s="8">
        <v>9</v>
      </c>
      <c r="B2" s="8">
        <v>0.1</v>
      </c>
      <c r="C2" s="7">
        <v>0.5</v>
      </c>
      <c r="D2" s="5">
        <v>0.999690699344986</v>
      </c>
      <c r="E2" s="9">
        <v>-1.27956353732247E-8</v>
      </c>
      <c r="F2" s="13">
        <v>0.69832249339993901</v>
      </c>
      <c r="G2" s="7">
        <v>0.5</v>
      </c>
      <c r="H2" s="5">
        <v>0.99969069934515298</v>
      </c>
      <c r="I2" s="9">
        <v>-1.2795642599903899E-8</v>
      </c>
      <c r="J2" s="13">
        <v>0.69832288779634799</v>
      </c>
      <c r="K2" s="3">
        <f t="shared" ref="K2:K33" si="0">0.5*(D2+H2)</f>
        <v>0.99969069934506949</v>
      </c>
      <c r="L2" s="4">
        <f t="shared" ref="L2:L33" si="1">0.5*(E2+I2)</f>
        <v>-1.2795638986564299E-8</v>
      </c>
      <c r="M2" s="4">
        <f t="shared" ref="M2:M33" si="2">10^-6*(F2+J2)/2</f>
        <v>6.9832269059814342E-7</v>
      </c>
      <c r="N2" s="5">
        <f>30*PI()*IMREAL(IMSQRT(IMSUB(COMPLEX(1,0),IMPOWER(COMPLEX(K2,L2),2))))</f>
        <v>2.3439209493245716</v>
      </c>
    </row>
    <row r="3" spans="1:14">
      <c r="A3" s="8">
        <v>9</v>
      </c>
      <c r="B3" s="8">
        <v>0.1</v>
      </c>
      <c r="C3" s="7">
        <v>0.51</v>
      </c>
      <c r="D3" s="5">
        <v>0.99969110274087503</v>
      </c>
      <c r="E3" s="9">
        <v>-1.43124066870641E-8</v>
      </c>
      <c r="F3" s="13">
        <v>0.78110036998856303</v>
      </c>
      <c r="G3" s="7">
        <v>0.51</v>
      </c>
      <c r="H3" s="5">
        <v>0.99969110274101203</v>
      </c>
      <c r="I3" s="9">
        <v>-1.4312408203034101E-8</v>
      </c>
      <c r="J3" s="13">
        <v>0.78110045272270701</v>
      </c>
      <c r="K3" s="3">
        <f t="shared" si="0"/>
        <v>0.99969110274094353</v>
      </c>
      <c r="L3" s="4">
        <f t="shared" si="1"/>
        <v>-1.43124074450491E-8</v>
      </c>
      <c r="M3" s="4">
        <f t="shared" si="2"/>
        <v>7.8110041135563497E-7</v>
      </c>
      <c r="N3" s="5">
        <f t="shared" ref="N3:N66" si="3">30*PI()*IMREAL(IMSQRT(IMSUB(COMPLEX(1,0),IMPOWER(COMPLEX(K3,L3),2))))</f>
        <v>2.3423921935823513</v>
      </c>
    </row>
    <row r="4" spans="1:14">
      <c r="A4" s="8">
        <v>9</v>
      </c>
      <c r="B4" s="8">
        <v>0.1</v>
      </c>
      <c r="C4" s="7">
        <v>0.52</v>
      </c>
      <c r="D4" s="5">
        <v>0.99969148756021298</v>
      </c>
      <c r="E4" s="9">
        <v>-1.6954224771725798E-8</v>
      </c>
      <c r="F4" s="13">
        <v>0.92527773501807498</v>
      </c>
      <c r="G4" s="7">
        <v>0.52</v>
      </c>
      <c r="H4" s="5">
        <v>0.99969148756038195</v>
      </c>
      <c r="I4" s="9">
        <v>-1.6954232865315401E-8</v>
      </c>
      <c r="J4" s="13">
        <v>0.92527817672616797</v>
      </c>
      <c r="K4" s="3">
        <f t="shared" si="0"/>
        <v>0.99969148756029746</v>
      </c>
      <c r="L4" s="4">
        <f t="shared" si="1"/>
        <v>-1.6954228818520601E-8</v>
      </c>
      <c r="M4" s="4">
        <f t="shared" si="2"/>
        <v>9.2527795587212146E-7</v>
      </c>
      <c r="N4" s="5">
        <f t="shared" si="3"/>
        <v>2.3409329066807221</v>
      </c>
    </row>
    <row r="5" spans="1:14">
      <c r="A5" s="8">
        <v>9</v>
      </c>
      <c r="B5" s="8">
        <v>0.1</v>
      </c>
      <c r="C5" s="7">
        <v>0.53</v>
      </c>
      <c r="D5" s="5">
        <v>0.99969185383451098</v>
      </c>
      <c r="E5" s="9">
        <v>-1.8008988825327601E-8</v>
      </c>
      <c r="F5" s="13">
        <v>0.98284154036072802</v>
      </c>
      <c r="G5" s="7">
        <v>0.53</v>
      </c>
      <c r="H5" s="5">
        <v>0.99969185383457504</v>
      </c>
      <c r="I5" s="9">
        <v>-1.8008987470654799E-8</v>
      </c>
      <c r="J5" s="13">
        <v>0.98284146642938797</v>
      </c>
      <c r="K5" s="3">
        <f t="shared" si="0"/>
        <v>0.99969185383454295</v>
      </c>
      <c r="L5" s="4">
        <f t="shared" si="1"/>
        <v>-1.80089881479912E-8</v>
      </c>
      <c r="M5" s="4">
        <f t="shared" si="2"/>
        <v>9.8284150339505789E-7</v>
      </c>
      <c r="N5" s="5">
        <f t="shared" si="3"/>
        <v>2.339543099189592</v>
      </c>
    </row>
    <row r="6" spans="1:14">
      <c r="A6" s="8">
        <v>9</v>
      </c>
      <c r="B6" s="8">
        <v>0.1</v>
      </c>
      <c r="C6" s="7">
        <v>0.54</v>
      </c>
      <c r="D6" s="5">
        <v>0.99969220627395095</v>
      </c>
      <c r="E6" s="9">
        <v>-1.42996290137984E-8</v>
      </c>
      <c r="F6" s="13">
        <v>0.78040302777815196</v>
      </c>
      <c r="G6" s="7">
        <v>0.54</v>
      </c>
      <c r="H6" s="5">
        <v>0.99969220627408395</v>
      </c>
      <c r="I6" s="9">
        <v>-1.4299609452073299E-8</v>
      </c>
      <c r="J6" s="13">
        <v>0.78040196019594599</v>
      </c>
      <c r="K6" s="3">
        <f t="shared" si="0"/>
        <v>0.99969220627401745</v>
      </c>
      <c r="L6" s="4">
        <f t="shared" si="1"/>
        <v>-1.429961923293585E-8</v>
      </c>
      <c r="M6" s="4">
        <f t="shared" si="2"/>
        <v>7.8040249398704889E-7</v>
      </c>
      <c r="N6" s="5">
        <f t="shared" si="3"/>
        <v>2.338205006147505</v>
      </c>
    </row>
    <row r="7" spans="1:14">
      <c r="A7" s="8">
        <v>9</v>
      </c>
      <c r="B7" s="8">
        <v>0.1</v>
      </c>
      <c r="C7" s="7">
        <v>0.55000000000000004</v>
      </c>
      <c r="D7" s="5">
        <v>0.99969254971807298</v>
      </c>
      <c r="E7" s="9">
        <v>-9.3787289528679208E-9</v>
      </c>
      <c r="F7" s="13">
        <v>0.51184464047746203</v>
      </c>
      <c r="G7" s="7">
        <v>0.55000000000000004</v>
      </c>
      <c r="H7" s="5">
        <v>0.99969254971819199</v>
      </c>
      <c r="I7" s="9">
        <v>-9.3787383647095404E-9</v>
      </c>
      <c r="J7" s="13">
        <v>0.51184515412922804</v>
      </c>
      <c r="K7" s="3">
        <f t="shared" si="0"/>
        <v>0.99969254971813248</v>
      </c>
      <c r="L7" s="4">
        <f t="shared" si="1"/>
        <v>-9.3787336587887306E-9</v>
      </c>
      <c r="M7" s="4">
        <f t="shared" si="2"/>
        <v>5.1184489730334498E-7</v>
      </c>
      <c r="N7" s="5">
        <f t="shared" si="3"/>
        <v>2.3369003278740248</v>
      </c>
    </row>
    <row r="8" spans="1:14">
      <c r="A8" s="8">
        <v>9</v>
      </c>
      <c r="B8" s="8">
        <v>0.1</v>
      </c>
      <c r="C8" s="7">
        <v>0.56000000000000005</v>
      </c>
      <c r="D8" s="5">
        <v>0.99969288298922399</v>
      </c>
      <c r="E8" s="9">
        <v>-6.18608023373795E-9</v>
      </c>
      <c r="F8" s="13">
        <v>0.33760566374339102</v>
      </c>
      <c r="G8" s="7">
        <v>0.56000000000000005</v>
      </c>
      <c r="H8" s="5">
        <v>0.99969288298937697</v>
      </c>
      <c r="I8" s="9">
        <v>-6.1860725154401697E-9</v>
      </c>
      <c r="J8" s="13">
        <v>0.33760524251687102</v>
      </c>
      <c r="K8" s="3">
        <f t="shared" si="0"/>
        <v>0.99969288298930048</v>
      </c>
      <c r="L8" s="4">
        <f t="shared" si="1"/>
        <v>-6.1860763745890599E-9</v>
      </c>
      <c r="M8" s="4">
        <f t="shared" si="2"/>
        <v>3.3760545313013098E-7</v>
      </c>
      <c r="N8" s="5">
        <f t="shared" si="3"/>
        <v>2.3356335977141449</v>
      </c>
    </row>
    <row r="9" spans="1:14">
      <c r="A9" s="8">
        <v>9</v>
      </c>
      <c r="B9" s="8">
        <v>0.1</v>
      </c>
      <c r="C9" s="7">
        <v>0.56999999999999995</v>
      </c>
      <c r="D9" s="5">
        <v>0.99969320526688299</v>
      </c>
      <c r="E9" s="9">
        <v>-4.4032123163462797E-9</v>
      </c>
      <c r="F9" s="13">
        <v>0.24030555060630199</v>
      </c>
      <c r="G9" s="7">
        <v>0.56999999999999995</v>
      </c>
      <c r="H9" s="5">
        <v>0.999693205267292</v>
      </c>
      <c r="I9" s="9">
        <v>-4.40319975505766E-9</v>
      </c>
      <c r="J9" s="13">
        <v>0.24030486507329499</v>
      </c>
      <c r="K9" s="3">
        <f t="shared" si="0"/>
        <v>0.99969320526708749</v>
      </c>
      <c r="L9" s="4">
        <f t="shared" si="1"/>
        <v>-4.4032060357019698E-9</v>
      </c>
      <c r="M9" s="4">
        <f t="shared" si="2"/>
        <v>2.4030520783979848E-7</v>
      </c>
      <c r="N9" s="5">
        <f t="shared" si="3"/>
        <v>2.3344079982411183</v>
      </c>
    </row>
    <row r="10" spans="1:14">
      <c r="A10" s="8">
        <v>9</v>
      </c>
      <c r="B10" s="8">
        <v>0.1</v>
      </c>
      <c r="C10" s="7">
        <v>0.57999999999999996</v>
      </c>
      <c r="D10" s="5">
        <v>0.99969351682510499</v>
      </c>
      <c r="E10" s="9">
        <v>-3.5039816918183998E-9</v>
      </c>
      <c r="F10" s="13">
        <v>0.19122999057776999</v>
      </c>
      <c r="G10" s="7">
        <v>0.57999999999999996</v>
      </c>
      <c r="H10" s="5">
        <v>0.99969351682530005</v>
      </c>
      <c r="I10" s="9">
        <v>-3.5040062827197001E-9</v>
      </c>
      <c r="J10" s="13">
        <v>0.191231332627541</v>
      </c>
      <c r="K10" s="3">
        <f t="shared" si="0"/>
        <v>0.99969351682520258</v>
      </c>
      <c r="L10" s="4">
        <f t="shared" si="1"/>
        <v>-3.5039939872690502E-9</v>
      </c>
      <c r="M10" s="4">
        <f t="shared" si="2"/>
        <v>1.9123066160265549E-7</v>
      </c>
      <c r="N10" s="5">
        <f t="shared" si="3"/>
        <v>2.3332225525523089</v>
      </c>
    </row>
    <row r="11" spans="1:14">
      <c r="A11" s="8">
        <v>9</v>
      </c>
      <c r="B11" s="8">
        <v>0.1</v>
      </c>
      <c r="C11" s="7">
        <v>0.59</v>
      </c>
      <c r="D11" s="5">
        <v>0.99969381816412795</v>
      </c>
      <c r="E11" s="9">
        <v>-3.13324147591828E-9</v>
      </c>
      <c r="F11" s="13">
        <v>0.17099682321878601</v>
      </c>
      <c r="G11" s="7">
        <v>0.59</v>
      </c>
      <c r="H11" s="5">
        <v>0.99969381816445002</v>
      </c>
      <c r="I11" s="9">
        <v>-3.1332430735692699E-9</v>
      </c>
      <c r="J11" s="13">
        <v>0.170996910410675</v>
      </c>
      <c r="K11" s="3">
        <f t="shared" si="0"/>
        <v>0.99969381816428893</v>
      </c>
      <c r="L11" s="4">
        <f t="shared" si="1"/>
        <v>-3.1332422747437747E-9</v>
      </c>
      <c r="M11" s="4">
        <f t="shared" si="2"/>
        <v>1.7099686681473049E-7</v>
      </c>
      <c r="N11" s="5">
        <f t="shared" si="3"/>
        <v>2.3320754155866532</v>
      </c>
    </row>
    <row r="12" spans="1:14">
      <c r="A12" s="8">
        <v>9</v>
      </c>
      <c r="B12" s="8">
        <v>0.1</v>
      </c>
      <c r="C12" s="7">
        <v>0.6</v>
      </c>
      <c r="D12" s="5">
        <v>0.99969410981646101</v>
      </c>
      <c r="E12" s="9">
        <v>-2.9402687458232899E-9</v>
      </c>
      <c r="F12" s="13">
        <v>0.16046532602403801</v>
      </c>
      <c r="G12" s="7">
        <v>0.6</v>
      </c>
      <c r="H12" s="5">
        <v>0.99969410981668505</v>
      </c>
      <c r="I12" s="9">
        <v>-2.94028398590568E-9</v>
      </c>
      <c r="J12" s="13">
        <v>0.16046615775236001</v>
      </c>
      <c r="K12" s="3">
        <f t="shared" si="0"/>
        <v>0.99969410981657303</v>
      </c>
      <c r="L12" s="4">
        <f t="shared" si="1"/>
        <v>-2.9402763658644852E-9</v>
      </c>
      <c r="M12" s="4">
        <f t="shared" si="2"/>
        <v>1.60465741888199E-7</v>
      </c>
      <c r="N12" s="5">
        <f t="shared" si="3"/>
        <v>2.3309646163843598</v>
      </c>
    </row>
    <row r="13" spans="1:14">
      <c r="A13" s="8">
        <v>9</v>
      </c>
      <c r="B13" s="8">
        <v>0.1</v>
      </c>
      <c r="C13" s="7">
        <v>0.61</v>
      </c>
      <c r="D13" s="5">
        <v>0.99969439253846204</v>
      </c>
      <c r="E13" s="9">
        <v>-2.50725787713325E-9</v>
      </c>
      <c r="F13" s="13">
        <v>0.13683373441697799</v>
      </c>
      <c r="G13" s="7">
        <v>0.61</v>
      </c>
      <c r="H13" s="5">
        <v>0.99969439253871595</v>
      </c>
      <c r="I13" s="9">
        <v>-2.5072299822149901E-9</v>
      </c>
      <c r="J13" s="13">
        <v>0.13683221205030299</v>
      </c>
      <c r="K13" s="3">
        <f t="shared" si="0"/>
        <v>0.99969439253858905</v>
      </c>
      <c r="L13" s="4">
        <f t="shared" si="1"/>
        <v>-2.5072439296741198E-9</v>
      </c>
      <c r="M13" s="4">
        <f t="shared" si="2"/>
        <v>1.3683297323364049E-7</v>
      </c>
      <c r="N13" s="5">
        <f t="shared" si="3"/>
        <v>2.3298873235510231</v>
      </c>
    </row>
    <row r="14" spans="1:14">
      <c r="A14" s="8">
        <v>9</v>
      </c>
      <c r="B14" s="8">
        <v>0.1</v>
      </c>
      <c r="C14" s="7">
        <v>0.62</v>
      </c>
      <c r="D14" s="5">
        <v>0.99969466737289603</v>
      </c>
      <c r="E14" s="9">
        <v>-1.8062252781622E-9</v>
      </c>
      <c r="F14" s="13">
        <v>9.8574842365983101E-2</v>
      </c>
      <c r="G14" s="7">
        <v>0.62</v>
      </c>
      <c r="H14" s="5">
        <v>0.99969466737396395</v>
      </c>
      <c r="I14" s="9">
        <v>-1.8062502839605001E-9</v>
      </c>
      <c r="J14" s="13">
        <v>9.8576207058779203E-2</v>
      </c>
      <c r="K14" s="3">
        <f t="shared" si="0"/>
        <v>0.99969466737342993</v>
      </c>
      <c r="L14" s="4">
        <f t="shared" si="1"/>
        <v>-1.8062377810613501E-9</v>
      </c>
      <c r="M14" s="4">
        <f t="shared" si="2"/>
        <v>9.8575524712381141E-8</v>
      </c>
      <c r="N14" s="5">
        <f t="shared" si="3"/>
        <v>2.3288396062815777</v>
      </c>
    </row>
    <row r="15" spans="1:14">
      <c r="A15" s="8">
        <v>9</v>
      </c>
      <c r="B15" s="8">
        <v>0.1</v>
      </c>
      <c r="C15" s="7">
        <v>0.63</v>
      </c>
      <c r="D15" s="5">
        <v>0.99969493488907302</v>
      </c>
      <c r="E15" s="9">
        <v>-1.20232635754267E-9</v>
      </c>
      <c r="F15" s="13">
        <v>6.5617026070982007E-2</v>
      </c>
      <c r="G15" s="7">
        <v>0.63</v>
      </c>
      <c r="H15" s="5">
        <v>0.99969493488940897</v>
      </c>
      <c r="I15" s="9">
        <v>-1.20233870434711E-9</v>
      </c>
      <c r="J15" s="13">
        <v>6.5617699898502496E-2</v>
      </c>
      <c r="K15" s="3">
        <f t="shared" si="0"/>
        <v>0.99969493488924099</v>
      </c>
      <c r="L15" s="4">
        <f t="shared" si="1"/>
        <v>-1.2023325309448899E-9</v>
      </c>
      <c r="M15" s="4">
        <f t="shared" si="2"/>
        <v>6.5617362984742241E-8</v>
      </c>
      <c r="N15" s="5">
        <f t="shared" si="3"/>
        <v>2.3278193372356974</v>
      </c>
    </row>
    <row r="16" spans="1:14">
      <c r="A16" s="8">
        <v>9</v>
      </c>
      <c r="B16" s="8">
        <v>0.1</v>
      </c>
      <c r="C16" s="7">
        <v>0.64</v>
      </c>
      <c r="D16" s="5">
        <v>0.99969519538832097</v>
      </c>
      <c r="E16" s="9">
        <v>-8.3552087821364403E-10</v>
      </c>
      <c r="F16" s="13">
        <v>4.5598597173437103E-2</v>
      </c>
      <c r="G16" s="7">
        <v>0.64</v>
      </c>
      <c r="H16" s="5">
        <v>0.99969519538904295</v>
      </c>
      <c r="I16" s="9">
        <v>-8.3550625020289302E-10</v>
      </c>
      <c r="J16" s="13">
        <v>4.5597798848958197E-2</v>
      </c>
      <c r="K16" s="3">
        <f t="shared" si="0"/>
        <v>0.9996951953886819</v>
      </c>
      <c r="L16" s="4">
        <f t="shared" si="1"/>
        <v>-8.3551356420826852E-10</v>
      </c>
      <c r="M16" s="4">
        <f t="shared" si="2"/>
        <v>4.5598198011197643E-8</v>
      </c>
      <c r="N16" s="5">
        <f t="shared" si="3"/>
        <v>2.3268253974931494</v>
      </c>
    </row>
    <row r="17" spans="1:14">
      <c r="A17" s="8">
        <v>9</v>
      </c>
      <c r="B17" s="8">
        <v>0.1</v>
      </c>
      <c r="C17" s="7">
        <v>0.65</v>
      </c>
      <c r="D17" s="5">
        <v>0.99969544915144304</v>
      </c>
      <c r="E17" s="9">
        <v>-6.5640840429536303E-10</v>
      </c>
      <c r="F17" s="13">
        <v>3.5823524210090898E-2</v>
      </c>
      <c r="G17" s="7">
        <v>0.65</v>
      </c>
      <c r="H17" s="5">
        <v>0.99969544915419395</v>
      </c>
      <c r="I17" s="9">
        <v>-6.5639734972787196E-10</v>
      </c>
      <c r="J17" s="13">
        <v>3.5822920906471399E-2</v>
      </c>
      <c r="K17" s="3">
        <f t="shared" si="0"/>
        <v>0.99969544915281849</v>
      </c>
      <c r="L17" s="4">
        <f t="shared" si="1"/>
        <v>-6.5640287701161744E-10</v>
      </c>
      <c r="M17" s="4">
        <f t="shared" si="2"/>
        <v>3.5823222558281143E-8</v>
      </c>
      <c r="N17" s="5">
        <f t="shared" si="3"/>
        <v>2.3258567477417937</v>
      </c>
    </row>
    <row r="18" spans="1:14">
      <c r="A18" s="8">
        <v>9</v>
      </c>
      <c r="B18" s="8">
        <v>0.1</v>
      </c>
      <c r="C18" s="7">
        <v>0.66</v>
      </c>
      <c r="D18" s="5">
        <v>0.99969569661540902</v>
      </c>
      <c r="E18" s="9">
        <v>-6.2204099024962503E-10</v>
      </c>
      <c r="F18" s="13">
        <v>3.3947920727488701E-2</v>
      </c>
      <c r="G18" s="7">
        <v>0.66</v>
      </c>
      <c r="H18" s="5">
        <v>0.99969569662119195</v>
      </c>
      <c r="I18" s="9">
        <v>-6.2203338288260897E-10</v>
      </c>
      <c r="J18" s="13">
        <v>3.3947505555021899E-2</v>
      </c>
      <c r="K18" s="3">
        <f t="shared" si="0"/>
        <v>0.99969569661830049</v>
      </c>
      <c r="L18" s="4">
        <f t="shared" si="1"/>
        <v>-6.22037186566117E-10</v>
      </c>
      <c r="M18" s="4">
        <f t="shared" si="2"/>
        <v>3.3947713141255302E-8</v>
      </c>
      <c r="N18" s="5">
        <f t="shared" si="3"/>
        <v>2.3249117518379334</v>
      </c>
    </row>
    <row r="19" spans="1:14">
      <c r="A19" s="8">
        <v>9</v>
      </c>
      <c r="B19" s="8">
        <v>0.1</v>
      </c>
      <c r="C19" s="7">
        <v>0.67</v>
      </c>
      <c r="D19" s="5">
        <v>0.99969593806988999</v>
      </c>
      <c r="E19" s="9">
        <v>-7.0211396388922998E-10</v>
      </c>
      <c r="F19" s="13">
        <v>3.83179075999628E-2</v>
      </c>
      <c r="G19" s="7">
        <v>0.67</v>
      </c>
      <c r="H19" s="5">
        <v>0.99969593807111401</v>
      </c>
      <c r="I19" s="9">
        <v>-7.0213372856021698E-10</v>
      </c>
      <c r="J19" s="13">
        <v>3.8318986257952103E-2</v>
      </c>
      <c r="K19" s="3">
        <f t="shared" si="0"/>
        <v>0.99969593807050194</v>
      </c>
      <c r="L19" s="4">
        <f t="shared" si="1"/>
        <v>-7.0212384622472353E-10</v>
      </c>
      <c r="M19" s="4">
        <f t="shared" si="2"/>
        <v>3.8318446928957447E-8</v>
      </c>
      <c r="N19" s="5">
        <f t="shared" si="3"/>
        <v>2.3239893482390439</v>
      </c>
    </row>
    <row r="20" spans="1:14">
      <c r="A20" s="8">
        <v>9</v>
      </c>
      <c r="B20" s="8">
        <v>0.1</v>
      </c>
      <c r="C20" s="7">
        <v>0.67999999999999905</v>
      </c>
      <c r="D20" s="5">
        <v>0.99969617373064701</v>
      </c>
      <c r="E20" s="9">
        <v>-8.4649190422009901E-10</v>
      </c>
      <c r="F20" s="13">
        <v>4.6197341511839803E-2</v>
      </c>
      <c r="G20" s="7">
        <v>0.67999999999999905</v>
      </c>
      <c r="H20" s="5">
        <v>0.99969617373097097</v>
      </c>
      <c r="I20" s="9">
        <v>-8.46495021033509E-10</v>
      </c>
      <c r="J20" s="13">
        <v>4.6197511612100402E-2</v>
      </c>
      <c r="K20" s="3">
        <f t="shared" si="0"/>
        <v>0.99969617373080899</v>
      </c>
      <c r="L20" s="4">
        <f t="shared" si="1"/>
        <v>-8.46493462626804E-10</v>
      </c>
      <c r="M20" s="4">
        <f t="shared" si="2"/>
        <v>4.61974265619701E-8</v>
      </c>
      <c r="N20" s="5">
        <f t="shared" si="3"/>
        <v>2.3230887176363222</v>
      </c>
    </row>
    <row r="21" spans="1:14">
      <c r="A21" s="8">
        <v>9</v>
      </c>
      <c r="B21" s="8">
        <v>0.1</v>
      </c>
      <c r="C21" s="7">
        <v>0.69</v>
      </c>
      <c r="D21" s="5">
        <v>0.99969640396066195</v>
      </c>
      <c r="E21" s="9">
        <v>-9.98217867516496E-10</v>
      </c>
      <c r="F21" s="13">
        <v>5.4477794174968799E-2</v>
      </c>
      <c r="G21" s="7">
        <v>0.69</v>
      </c>
      <c r="H21" s="5">
        <v>0.99969640396071802</v>
      </c>
      <c r="I21" s="9">
        <v>-9.9818922725398508E-10</v>
      </c>
      <c r="J21" s="13">
        <v>5.4476231131091402E-2</v>
      </c>
      <c r="K21" s="3">
        <f t="shared" si="0"/>
        <v>0.99969640396068993</v>
      </c>
      <c r="L21" s="4">
        <f t="shared" si="1"/>
        <v>-9.9820354738524054E-10</v>
      </c>
      <c r="M21" s="4">
        <f t="shared" si="2"/>
        <v>5.4477012653030099E-8</v>
      </c>
      <c r="N21" s="5">
        <f t="shared" si="3"/>
        <v>2.3222085031494331</v>
      </c>
    </row>
    <row r="22" spans="1:14">
      <c r="A22" s="8">
        <v>9</v>
      </c>
      <c r="B22" s="8">
        <v>0.1</v>
      </c>
      <c r="C22" s="7">
        <v>0.7</v>
      </c>
      <c r="D22" s="5">
        <v>0.99969662911403701</v>
      </c>
      <c r="E22" s="9">
        <v>-1.1025902428710699E-9</v>
      </c>
      <c r="F22" s="13">
        <v>6.01739222118928E-2</v>
      </c>
      <c r="G22" s="7">
        <v>0.7</v>
      </c>
      <c r="H22" s="5">
        <v>0.99969662911422197</v>
      </c>
      <c r="I22" s="9">
        <v>-1.10259056588014E-9</v>
      </c>
      <c r="J22" s="13">
        <v>6.0173939840130301E-2</v>
      </c>
      <c r="K22" s="3">
        <f t="shared" si="0"/>
        <v>0.99969662911412949</v>
      </c>
      <c r="L22" s="4">
        <f t="shared" si="1"/>
        <v>-1.1025904043756048E-9</v>
      </c>
      <c r="M22" s="4">
        <f t="shared" si="2"/>
        <v>6.0173931026011556E-8</v>
      </c>
      <c r="N22" s="5">
        <f t="shared" si="3"/>
        <v>2.3213473739066588</v>
      </c>
    </row>
    <row r="23" spans="1:14">
      <c r="A23" s="8">
        <v>9</v>
      </c>
      <c r="B23" s="8">
        <v>0.1</v>
      </c>
      <c r="C23" s="7">
        <v>0.71</v>
      </c>
      <c r="D23" s="5">
        <v>0.99969684936344205</v>
      </c>
      <c r="E23" s="9">
        <v>-1.09260731557607E-9</v>
      </c>
      <c r="F23" s="13">
        <v>5.9629103414174899E-2</v>
      </c>
      <c r="G23" s="7">
        <v>0.71</v>
      </c>
      <c r="H23" s="5">
        <v>0.99969684936349501</v>
      </c>
      <c r="I23" s="9">
        <v>-1.0926123247447299E-9</v>
      </c>
      <c r="J23" s="13">
        <v>5.9629376789826299E-2</v>
      </c>
      <c r="K23" s="3">
        <f t="shared" si="0"/>
        <v>0.99969684936346859</v>
      </c>
      <c r="L23" s="4">
        <f t="shared" si="1"/>
        <v>-1.0926098201603999E-9</v>
      </c>
      <c r="M23" s="4">
        <f t="shared" si="2"/>
        <v>5.9629240102000602E-8</v>
      </c>
      <c r="N23" s="5">
        <f t="shared" si="3"/>
        <v>2.3205046916547696</v>
      </c>
    </row>
    <row r="24" spans="1:14">
      <c r="A24" s="8">
        <v>9</v>
      </c>
      <c r="B24" s="8">
        <v>0.1</v>
      </c>
      <c r="C24" s="7">
        <v>0.72</v>
      </c>
      <c r="D24" s="5">
        <v>0.99969706519265999</v>
      </c>
      <c r="E24" s="9">
        <v>-9.5669601087248201E-10</v>
      </c>
      <c r="F24" s="13">
        <v>5.2211736600140099E-2</v>
      </c>
      <c r="G24" s="7">
        <v>0.72</v>
      </c>
      <c r="H24" s="5">
        <v>0.999697065192798</v>
      </c>
      <c r="I24" s="9">
        <v>-9.5669698337749901E-10</v>
      </c>
      <c r="J24" s="13">
        <v>5.2211789674654001E-2</v>
      </c>
      <c r="K24" s="3">
        <f t="shared" si="0"/>
        <v>0.99969706519272905</v>
      </c>
      <c r="L24" s="4">
        <f t="shared" si="1"/>
        <v>-9.5669649712499061E-10</v>
      </c>
      <c r="M24" s="4">
        <f t="shared" si="2"/>
        <v>5.2211763137397041E-8</v>
      </c>
      <c r="N24" s="5">
        <f t="shared" si="3"/>
        <v>2.3196786236436484</v>
      </c>
    </row>
    <row r="25" spans="1:14">
      <c r="A25" s="8">
        <v>9</v>
      </c>
      <c r="B25" s="8">
        <v>0.1</v>
      </c>
      <c r="C25" s="7">
        <v>0.73</v>
      </c>
      <c r="D25" s="5">
        <v>0.999697276916931</v>
      </c>
      <c r="E25" s="9">
        <v>-7.79176760287062E-10</v>
      </c>
      <c r="F25" s="13">
        <v>4.2523613886460601E-2</v>
      </c>
      <c r="G25" s="7">
        <v>0.73</v>
      </c>
      <c r="H25" s="5">
        <v>0.99969727691700105</v>
      </c>
      <c r="I25" s="9">
        <v>-7.7917633905211101E-10</v>
      </c>
      <c r="J25" s="13">
        <v>4.2523590897540299E-2</v>
      </c>
      <c r="K25" s="3">
        <f t="shared" si="0"/>
        <v>0.99969727691696608</v>
      </c>
      <c r="L25" s="4">
        <f t="shared" si="1"/>
        <v>-7.7917654966958656E-10</v>
      </c>
      <c r="M25" s="4">
        <f t="shared" si="2"/>
        <v>4.2523602392000452E-8</v>
      </c>
      <c r="N25" s="5">
        <f t="shared" si="3"/>
        <v>2.318867981150019</v>
      </c>
    </row>
    <row r="26" spans="1:14">
      <c r="A26" s="8">
        <v>9</v>
      </c>
      <c r="B26" s="8">
        <v>0.1</v>
      </c>
      <c r="C26" s="7">
        <v>0.74</v>
      </c>
      <c r="D26" s="5">
        <v>0.99969748473876097</v>
      </c>
      <c r="E26" s="9">
        <v>-6.4287779244487699E-10</v>
      </c>
      <c r="F26" s="13">
        <v>3.5085090335644102E-2</v>
      </c>
      <c r="G26" s="7">
        <v>0.74</v>
      </c>
      <c r="H26" s="5">
        <v>0.99969748473893505</v>
      </c>
      <c r="I26" s="9">
        <v>-6.4287881765328402E-10</v>
      </c>
      <c r="J26" s="13">
        <v>3.5085146286448501E-2</v>
      </c>
      <c r="K26" s="3">
        <f t="shared" si="0"/>
        <v>0.99969748473884801</v>
      </c>
      <c r="L26" s="4">
        <f t="shared" si="1"/>
        <v>-6.4287830504908051E-10</v>
      </c>
      <c r="M26" s="4">
        <f t="shared" si="2"/>
        <v>3.5085118311046298E-8</v>
      </c>
      <c r="N26" s="5">
        <f t="shared" si="3"/>
        <v>2.3180720039951819</v>
      </c>
    </row>
    <row r="27" spans="1:14">
      <c r="A27" s="8">
        <v>9</v>
      </c>
      <c r="B27" s="8">
        <v>0.1</v>
      </c>
      <c r="C27" s="7">
        <v>0.75</v>
      </c>
      <c r="D27" s="5">
        <v>0.99969768881994603</v>
      </c>
      <c r="E27" s="9">
        <v>-5.6721855433650396E-10</v>
      </c>
      <c r="F27" s="13">
        <v>3.0955983318798699E-2</v>
      </c>
      <c r="G27" s="7">
        <v>0.75</v>
      </c>
      <c r="H27" s="5">
        <v>0.999697688820115</v>
      </c>
      <c r="I27" s="9">
        <v>-5.6721852678207996E-10</v>
      </c>
      <c r="J27" s="13">
        <v>3.0955981815014501E-2</v>
      </c>
      <c r="K27" s="3">
        <f t="shared" si="0"/>
        <v>0.99969768882003052</v>
      </c>
      <c r="L27" s="4">
        <f t="shared" si="1"/>
        <v>-5.6721854055929191E-10</v>
      </c>
      <c r="M27" s="4">
        <f t="shared" si="2"/>
        <v>3.0955982566906595E-8</v>
      </c>
      <c r="N27" s="5">
        <f t="shared" si="3"/>
        <v>2.3172900878288698</v>
      </c>
    </row>
    <row r="28" spans="1:14">
      <c r="A28" s="8">
        <v>9</v>
      </c>
      <c r="B28" s="8">
        <v>0.1</v>
      </c>
      <c r="C28" s="7">
        <v>0.76</v>
      </c>
      <c r="D28" s="5">
        <v>0.99969788932918802</v>
      </c>
      <c r="E28" s="9">
        <v>-5.3534150157681201E-10</v>
      </c>
      <c r="F28" s="13">
        <v>2.9216291438239901E-2</v>
      </c>
      <c r="G28" s="7">
        <v>0.76</v>
      </c>
      <c r="H28" s="5">
        <v>0.99969788932929704</v>
      </c>
      <c r="I28" s="9">
        <v>-5.3534358278888602E-10</v>
      </c>
      <c r="J28" s="13">
        <v>2.9216405020501501E-2</v>
      </c>
      <c r="K28" s="3">
        <f t="shared" si="0"/>
        <v>0.99969788932924253</v>
      </c>
      <c r="L28" s="4">
        <f t="shared" si="1"/>
        <v>-5.3534254218284907E-10</v>
      </c>
      <c r="M28" s="4">
        <f t="shared" si="2"/>
        <v>2.9216348229370699E-8</v>
      </c>
      <c r="N28" s="5">
        <f t="shared" si="3"/>
        <v>2.31652160010908</v>
      </c>
    </row>
    <row r="29" spans="1:14">
      <c r="A29" s="8">
        <v>9</v>
      </c>
      <c r="B29" s="8">
        <v>0.1</v>
      </c>
      <c r="C29" s="7">
        <v>0.77</v>
      </c>
      <c r="D29" s="5">
        <v>0.99969808644847102</v>
      </c>
      <c r="E29" s="9">
        <v>-5.1857008674059105E-10</v>
      </c>
      <c r="F29" s="13">
        <v>2.83009905653515E-2</v>
      </c>
      <c r="G29" s="7">
        <v>0.77</v>
      </c>
      <c r="H29" s="5">
        <v>0.99969808644849101</v>
      </c>
      <c r="I29" s="9">
        <v>-5.1856950486597996E-10</v>
      </c>
      <c r="J29" s="13">
        <v>2.83009588095131E-2</v>
      </c>
      <c r="K29" s="3">
        <f t="shared" si="0"/>
        <v>0.99969808644848102</v>
      </c>
      <c r="L29" s="4">
        <f t="shared" si="1"/>
        <v>-5.1856979580328545E-10</v>
      </c>
      <c r="M29" s="4">
        <f t="shared" si="2"/>
        <v>2.8300974687432298E-8</v>
      </c>
      <c r="N29" s="5">
        <f t="shared" si="3"/>
        <v>2.3157658563328121</v>
      </c>
    </row>
    <row r="30" spans="1:14">
      <c r="A30" s="8">
        <v>9</v>
      </c>
      <c r="B30" s="8">
        <v>0.1</v>
      </c>
      <c r="C30" s="7">
        <v>0.78</v>
      </c>
      <c r="D30" s="5">
        <v>0.99969828037255903</v>
      </c>
      <c r="E30" s="9">
        <v>-4.9355093519624999E-10</v>
      </c>
      <c r="F30" s="13">
        <v>2.6935569014988E-2</v>
      </c>
      <c r="G30" s="7">
        <v>0.78</v>
      </c>
      <c r="H30" s="5">
        <v>0.99969828037271402</v>
      </c>
      <c r="I30" s="9">
        <v>-4.9354954922804401E-10</v>
      </c>
      <c r="J30" s="13">
        <v>2.6935493375697998E-2</v>
      </c>
      <c r="K30" s="3">
        <f t="shared" si="0"/>
        <v>0.99969828037263653</v>
      </c>
      <c r="L30" s="4">
        <f t="shared" si="1"/>
        <v>-4.9355024221214695E-10</v>
      </c>
      <c r="M30" s="4">
        <f t="shared" si="2"/>
        <v>2.6935531195342996E-8</v>
      </c>
      <c r="N30" s="5">
        <f t="shared" si="3"/>
        <v>2.3150221214261486</v>
      </c>
    </row>
    <row r="31" spans="1:14">
      <c r="A31" s="8">
        <v>9</v>
      </c>
      <c r="B31" s="8">
        <v>0.1</v>
      </c>
      <c r="C31" s="7">
        <v>0.79</v>
      </c>
      <c r="D31" s="5">
        <v>0.99969847129585099</v>
      </c>
      <c r="E31" s="9">
        <v>-4.5592914930448698E-10</v>
      </c>
      <c r="F31" s="13">
        <v>2.4882358012658999E-2</v>
      </c>
      <c r="G31" s="7">
        <v>0.79</v>
      </c>
      <c r="H31" s="5">
        <v>0.99969847129592104</v>
      </c>
      <c r="I31" s="9">
        <v>-4.5592966699553601E-10</v>
      </c>
      <c r="J31" s="13">
        <v>2.4882386265676099E-2</v>
      </c>
      <c r="K31" s="3">
        <f t="shared" si="0"/>
        <v>0.99969847129588607</v>
      </c>
      <c r="L31" s="4">
        <f t="shared" si="1"/>
        <v>-4.559294081500115E-10</v>
      </c>
      <c r="M31" s="4">
        <f t="shared" si="2"/>
        <v>2.4882372139167547E-8</v>
      </c>
      <c r="N31" s="5">
        <f t="shared" si="3"/>
        <v>2.3142896619161872</v>
      </c>
    </row>
    <row r="32" spans="1:14">
      <c r="A32" s="8">
        <v>9</v>
      </c>
      <c r="B32" s="8">
        <v>0.1</v>
      </c>
      <c r="C32" s="7">
        <v>0.8</v>
      </c>
      <c r="D32" s="5">
        <v>0.99969865939496505</v>
      </c>
      <c r="E32" s="9">
        <v>-4.16153979038768E-10</v>
      </c>
      <c r="F32" s="13">
        <v>2.2711625941511802E-2</v>
      </c>
      <c r="G32" s="7">
        <v>0.8</v>
      </c>
      <c r="H32" s="5">
        <v>0.999698659395166</v>
      </c>
      <c r="I32" s="9">
        <v>-4.1615328544710602E-10</v>
      </c>
      <c r="J32" s="13">
        <v>2.2711588088709302E-2</v>
      </c>
      <c r="K32" s="3">
        <f t="shared" si="0"/>
        <v>0.99969865939506553</v>
      </c>
      <c r="L32" s="4">
        <f t="shared" si="1"/>
        <v>-4.1615363224293703E-10</v>
      </c>
      <c r="M32" s="4">
        <f t="shared" si="2"/>
        <v>2.2711607015110554E-8</v>
      </c>
      <c r="N32" s="5">
        <f t="shared" si="3"/>
        <v>2.3135678097787378</v>
      </c>
    </row>
    <row r="33" spans="1:14">
      <c r="A33" s="8">
        <v>9</v>
      </c>
      <c r="B33" s="8">
        <v>0.1</v>
      </c>
      <c r="C33" s="7">
        <v>0.81</v>
      </c>
      <c r="D33" s="5">
        <v>0.99969884482557103</v>
      </c>
      <c r="E33" s="9">
        <v>-3.8420474987120999E-10</v>
      </c>
      <c r="F33" s="13">
        <v>2.0967995029585299E-2</v>
      </c>
      <c r="G33" s="7">
        <v>0.81</v>
      </c>
      <c r="H33" s="5">
        <v>0.99969884482577298</v>
      </c>
      <c r="I33" s="9">
        <v>-3.8420602975770702E-10</v>
      </c>
      <c r="J33" s="13">
        <v>2.0968064879460201E-2</v>
      </c>
      <c r="K33" s="3">
        <f t="shared" si="0"/>
        <v>0.99969884482567206</v>
      </c>
      <c r="L33" s="4">
        <f t="shared" si="1"/>
        <v>-3.8420538981445853E-10</v>
      </c>
      <c r="M33" s="4">
        <f t="shared" si="2"/>
        <v>2.0968029954522751E-8</v>
      </c>
      <c r="N33" s="5">
        <f t="shared" si="3"/>
        <v>2.3128559779451825</v>
      </c>
    </row>
    <row r="34" spans="1:14">
      <c r="A34" s="8">
        <v>9</v>
      </c>
      <c r="B34" s="8">
        <v>0.1</v>
      </c>
      <c r="C34" s="7">
        <v>0.82</v>
      </c>
      <c r="D34" s="5">
        <v>0.99969902773150598</v>
      </c>
      <c r="E34" s="9">
        <v>-3.6156433150505698E-10</v>
      </c>
      <c r="F34" s="13">
        <v>1.9732392971234001E-2</v>
      </c>
      <c r="G34" s="7">
        <v>0.82</v>
      </c>
      <c r="H34" s="5">
        <v>0.99969902773168495</v>
      </c>
      <c r="I34" s="9">
        <v>-3.6156532197036501E-10</v>
      </c>
      <c r="J34" s="13">
        <v>1.9732447025931799E-2</v>
      </c>
      <c r="K34" s="3">
        <f t="shared" ref="K34:K52" si="4">0.5*(D34+H34)</f>
        <v>0.99969902773159547</v>
      </c>
      <c r="L34" s="4">
        <f t="shared" ref="L34:L52" si="5">0.5*(E34+I34)</f>
        <v>-3.6156482673771097E-10</v>
      </c>
      <c r="M34" s="4">
        <f t="shared" ref="M34:M52" si="6">10^-6*(F34+J34)/2</f>
        <v>1.9732419998582896E-8</v>
      </c>
      <c r="N34" s="5">
        <f t="shared" si="3"/>
        <v>2.3121536230544524</v>
      </c>
    </row>
    <row r="35" spans="1:14">
      <c r="A35" s="8">
        <v>9</v>
      </c>
      <c r="B35" s="8">
        <v>0.1</v>
      </c>
      <c r="C35" s="7">
        <v>0.83</v>
      </c>
      <c r="D35" s="5">
        <v>0.99969920825395397</v>
      </c>
      <c r="E35" s="9">
        <v>-3.4537023034512401E-10</v>
      </c>
      <c r="F35" s="13">
        <v>1.8848599023491501E-2</v>
      </c>
      <c r="G35" s="7">
        <v>0.83</v>
      </c>
      <c r="H35" s="5">
        <v>0.99969920825460201</v>
      </c>
      <c r="I35" s="9">
        <v>-3.4537090236873001E-10</v>
      </c>
      <c r="J35" s="13">
        <v>1.8848635699216201E-2</v>
      </c>
      <c r="K35" s="3">
        <f t="shared" si="4"/>
        <v>0.99969920825427794</v>
      </c>
      <c r="L35" s="4">
        <f t="shared" si="5"/>
        <v>-3.4537056635692698E-10</v>
      </c>
      <c r="M35" s="4">
        <f t="shared" si="6"/>
        <v>1.884861736135385E-8</v>
      </c>
      <c r="N35" s="5">
        <f t="shared" si="3"/>
        <v>2.3114602103654271</v>
      </c>
    </row>
    <row r="36" spans="1:14">
      <c r="A36" s="8">
        <v>9</v>
      </c>
      <c r="B36" s="8">
        <v>0.1</v>
      </c>
      <c r="C36" s="7">
        <v>0.84</v>
      </c>
      <c r="D36" s="5">
        <v>0.99969938653257395</v>
      </c>
      <c r="E36" s="9">
        <v>-3.35864609907467E-10</v>
      </c>
      <c r="F36" s="13">
        <v>1.8329829273360299E-2</v>
      </c>
      <c r="G36" s="7">
        <v>0.84</v>
      </c>
      <c r="H36" s="5">
        <v>0.99969938653383905</v>
      </c>
      <c r="I36" s="9">
        <v>-3.35864978265937E-10</v>
      </c>
      <c r="J36" s="13">
        <v>1.8329849376543798E-2</v>
      </c>
      <c r="K36" s="3">
        <f t="shared" si="4"/>
        <v>0.99969938653320645</v>
      </c>
      <c r="L36" s="4">
        <f t="shared" si="5"/>
        <v>-3.35864794086702E-10</v>
      </c>
      <c r="M36" s="4">
        <f t="shared" si="6"/>
        <v>1.8329839324952048E-8</v>
      </c>
      <c r="N36" s="5">
        <f t="shared" si="3"/>
        <v>2.3107752119140526</v>
      </c>
    </row>
    <row r="37" spans="1:14">
      <c r="A37" s="8">
        <v>9</v>
      </c>
      <c r="B37" s="8">
        <v>0.1</v>
      </c>
      <c r="C37" s="7">
        <v>0.85</v>
      </c>
      <c r="D37" s="5">
        <v>0.99969956269639304</v>
      </c>
      <c r="E37" s="9">
        <v>-3.3545494399437499E-10</v>
      </c>
      <c r="F37" s="13">
        <v>1.83074717339692E-2</v>
      </c>
      <c r="G37" s="7">
        <v>0.85</v>
      </c>
      <c r="H37" s="5">
        <v>0.99969956269707505</v>
      </c>
      <c r="I37" s="9">
        <v>-3.3545589539032902E-10</v>
      </c>
      <c r="J37" s="13">
        <v>1.83075236564549E-2</v>
      </c>
      <c r="K37" s="3">
        <f t="shared" si="4"/>
        <v>0.99969956269673399</v>
      </c>
      <c r="L37" s="4">
        <f t="shared" si="5"/>
        <v>-3.35455419692352E-10</v>
      </c>
      <c r="M37" s="4">
        <f t="shared" si="6"/>
        <v>1.8307497695212048E-8</v>
      </c>
      <c r="N37" s="5">
        <f t="shared" si="3"/>
        <v>2.310098141794215</v>
      </c>
    </row>
    <row r="38" spans="1:14">
      <c r="A38" s="8">
        <v>9</v>
      </c>
      <c r="B38" s="8">
        <v>0.1</v>
      </c>
      <c r="C38" s="7">
        <v>0.86</v>
      </c>
      <c r="D38" s="5">
        <v>0.99969973686514202</v>
      </c>
      <c r="E38" s="9">
        <v>-3.4260275867782001E-10</v>
      </c>
      <c r="F38" s="13">
        <v>1.8697564107385E-2</v>
      </c>
      <c r="G38" s="7">
        <v>0.86</v>
      </c>
      <c r="H38" s="5">
        <v>0.99969973686625202</v>
      </c>
      <c r="I38" s="9">
        <v>-3.42605535673147E-10</v>
      </c>
      <c r="J38" s="13">
        <v>1.86977156620553E-2</v>
      </c>
      <c r="K38" s="3">
        <f t="shared" si="4"/>
        <v>0.99969973686569702</v>
      </c>
      <c r="L38" s="4">
        <f t="shared" si="5"/>
        <v>-3.4260414717548351E-10</v>
      </c>
      <c r="M38" s="4">
        <f t="shared" si="6"/>
        <v>1.869763988472015E-8</v>
      </c>
      <c r="N38" s="5">
        <f t="shared" si="3"/>
        <v>2.309428542361617</v>
      </c>
    </row>
    <row r="39" spans="1:14">
      <c r="A39" s="8">
        <v>9</v>
      </c>
      <c r="B39" s="8">
        <v>0.1</v>
      </c>
      <c r="C39" s="7">
        <v>0.87</v>
      </c>
      <c r="D39" s="5">
        <v>0.99969990915721996</v>
      </c>
      <c r="E39" s="9">
        <v>-3.5057535548188299E-10</v>
      </c>
      <c r="F39" s="13">
        <v>1.91326690096968E-2</v>
      </c>
      <c r="G39" s="7">
        <v>0.87</v>
      </c>
      <c r="H39" s="5">
        <v>0.99969990915805096</v>
      </c>
      <c r="I39" s="9">
        <v>-3.50577105854099E-10</v>
      </c>
      <c r="J39" s="13">
        <v>1.91327645363553E-2</v>
      </c>
      <c r="K39" s="3">
        <f t="shared" si="4"/>
        <v>0.99969990915763551</v>
      </c>
      <c r="L39" s="4">
        <f t="shared" si="5"/>
        <v>-3.50576230667991E-10</v>
      </c>
      <c r="M39" s="4">
        <f t="shared" si="6"/>
        <v>1.913271677302605E-8</v>
      </c>
      <c r="N39" s="5">
        <f t="shared" si="3"/>
        <v>2.3087659680351407</v>
      </c>
    </row>
    <row r="40" spans="1:14">
      <c r="A40" s="8">
        <v>9</v>
      </c>
      <c r="B40" s="8">
        <v>0.1</v>
      </c>
      <c r="C40" s="7">
        <v>0.88</v>
      </c>
      <c r="D40" s="5">
        <v>0.99970007969109298</v>
      </c>
      <c r="E40" s="9">
        <v>-3.5140432702165499E-10</v>
      </c>
      <c r="F40" s="13">
        <v>1.9177910176370199E-2</v>
      </c>
      <c r="G40" s="7">
        <v>0.88</v>
      </c>
      <c r="H40" s="5">
        <v>0.99970007969292496</v>
      </c>
      <c r="I40" s="9">
        <v>-3.5141169251718703E-10</v>
      </c>
      <c r="J40" s="13">
        <v>1.91783121486877E-2</v>
      </c>
      <c r="K40" s="3">
        <f t="shared" si="4"/>
        <v>0.99970007969200902</v>
      </c>
      <c r="L40" s="4">
        <f t="shared" si="5"/>
        <v>-3.5140800976942098E-10</v>
      </c>
      <c r="M40" s="4">
        <f t="shared" si="6"/>
        <v>1.917811116252895E-8</v>
      </c>
      <c r="N40" s="5">
        <f t="shared" si="3"/>
        <v>2.3081099652787875</v>
      </c>
    </row>
    <row r="41" spans="1:14">
      <c r="A41" s="8">
        <v>9</v>
      </c>
      <c r="B41" s="8">
        <v>0.1</v>
      </c>
      <c r="C41" s="7">
        <v>0.89</v>
      </c>
      <c r="D41" s="5">
        <v>0.999700248589247</v>
      </c>
      <c r="E41" s="9">
        <v>-3.4151670848443002E-10</v>
      </c>
      <c r="F41" s="13">
        <v>1.8638292859269202E-2</v>
      </c>
      <c r="G41" s="7">
        <v>0.89</v>
      </c>
      <c r="H41" s="5">
        <v>0.999700248591604</v>
      </c>
      <c r="I41" s="9">
        <v>-3.4152279439022599E-10</v>
      </c>
      <c r="J41" s="13">
        <v>1.86386249979076E-2</v>
      </c>
      <c r="K41" s="3">
        <f t="shared" si="4"/>
        <v>0.9997002485904255</v>
      </c>
      <c r="L41" s="4">
        <f t="shared" si="5"/>
        <v>-3.41519751437328E-10</v>
      </c>
      <c r="M41" s="4">
        <f t="shared" si="6"/>
        <v>1.8638458928588401E-8</v>
      </c>
      <c r="N41" s="5">
        <f t="shared" si="3"/>
        <v>2.3074600717018581</v>
      </c>
    </row>
    <row r="42" spans="1:14">
      <c r="A42" s="8">
        <v>9</v>
      </c>
      <c r="B42" s="8">
        <v>0.1</v>
      </c>
      <c r="C42" s="7">
        <v>0.9</v>
      </c>
      <c r="D42" s="5">
        <v>0.99970041596729897</v>
      </c>
      <c r="E42" s="9">
        <v>-3.2492766660747701E-10</v>
      </c>
      <c r="F42" s="13">
        <v>1.77329450005086E-2</v>
      </c>
      <c r="G42" s="7">
        <v>0.9</v>
      </c>
      <c r="H42" s="5">
        <v>0.99970041596954295</v>
      </c>
      <c r="I42" s="9">
        <v>-3.2493236325390499E-10</v>
      </c>
      <c r="J42" s="13">
        <v>1.7733201320241799E-2</v>
      </c>
      <c r="K42" s="3">
        <f t="shared" si="4"/>
        <v>0.99970041596842096</v>
      </c>
      <c r="L42" s="4">
        <f t="shared" si="5"/>
        <v>-3.24930014930691E-10</v>
      </c>
      <c r="M42" s="4">
        <f t="shared" si="6"/>
        <v>1.7733073160375201E-8</v>
      </c>
      <c r="N42" s="5">
        <f t="shared" si="3"/>
        <v>2.306815847715272</v>
      </c>
    </row>
    <row r="43" spans="1:14">
      <c r="A43" s="8">
        <v>9</v>
      </c>
      <c r="B43" s="8">
        <v>0.1</v>
      </c>
      <c r="C43" s="7">
        <v>0.91</v>
      </c>
      <c r="D43" s="5">
        <v>0.99970058193172495</v>
      </c>
      <c r="E43" s="9">
        <v>-3.0962448208289601E-10</v>
      </c>
      <c r="F43" s="13">
        <v>1.6897772876385199E-2</v>
      </c>
      <c r="G43" s="7">
        <v>0.91</v>
      </c>
      <c r="H43" s="5">
        <v>0.99970058193467803</v>
      </c>
      <c r="I43" s="9">
        <v>-3.0962641342690699E-10</v>
      </c>
      <c r="J43" s="13">
        <v>1.6897878279589201E-2</v>
      </c>
      <c r="K43" s="3">
        <f t="shared" si="4"/>
        <v>0.99970058193320144</v>
      </c>
      <c r="L43" s="4">
        <f t="shared" si="5"/>
        <v>-3.0962544775490153E-10</v>
      </c>
      <c r="M43" s="4">
        <f t="shared" si="6"/>
        <v>1.6897825577987196E-8</v>
      </c>
      <c r="N43" s="5">
        <f t="shared" si="3"/>
        <v>2.306176885284088</v>
      </c>
    </row>
    <row r="44" spans="1:14">
      <c r="A44" s="8">
        <v>9</v>
      </c>
      <c r="B44" s="8">
        <v>0.1</v>
      </c>
      <c r="C44" s="7">
        <v>0.91999999999999904</v>
      </c>
      <c r="D44" s="5">
        <v>0.99970074657843</v>
      </c>
      <c r="E44" s="9">
        <v>-3.0054873359754E-10</v>
      </c>
      <c r="F44" s="13">
        <v>1.6402463411329098E-2</v>
      </c>
      <c r="G44" s="7">
        <v>0.91999999999999904</v>
      </c>
      <c r="H44" s="5">
        <v>0.99970074658165498</v>
      </c>
      <c r="I44" s="9">
        <v>-3.005507579971E-10</v>
      </c>
      <c r="J44" s="13">
        <v>1.6402573893044701E-2</v>
      </c>
      <c r="K44" s="3">
        <f t="shared" si="4"/>
        <v>0.99970074658004249</v>
      </c>
      <c r="L44" s="4">
        <f t="shared" si="5"/>
        <v>-3.0054974579731997E-10</v>
      </c>
      <c r="M44" s="4">
        <f t="shared" si="6"/>
        <v>1.6402518652186898E-8</v>
      </c>
      <c r="N44" s="5">
        <f t="shared" si="3"/>
        <v>2.3055428218199343</v>
      </c>
    </row>
    <row r="45" spans="1:14">
      <c r="A45" s="8">
        <v>9</v>
      </c>
      <c r="B45" s="8">
        <v>0.1</v>
      </c>
      <c r="C45" s="7">
        <v>0.92999999999999905</v>
      </c>
      <c r="D45" s="5">
        <v>0.999700910002424</v>
      </c>
      <c r="E45" s="9">
        <v>-2.9696414073468601E-10</v>
      </c>
      <c r="F45" s="13">
        <v>1.6206834061726801E-2</v>
      </c>
      <c r="G45" s="7">
        <v>0.92999999999999905</v>
      </c>
      <c r="H45" s="5">
        <v>0.99970091000637895</v>
      </c>
      <c r="I45" s="9">
        <v>-2.9696260731201898E-10</v>
      </c>
      <c r="J45" s="13">
        <v>1.6206750375101799E-2</v>
      </c>
      <c r="K45" s="3">
        <f t="shared" si="4"/>
        <v>0.99970091000440142</v>
      </c>
      <c r="L45" s="4">
        <f t="shared" si="5"/>
        <v>-2.9696337402335252E-10</v>
      </c>
      <c r="M45" s="4">
        <f t="shared" si="6"/>
        <v>1.6206792218414298E-8</v>
      </c>
      <c r="N45" s="5">
        <f t="shared" si="3"/>
        <v>2.3049132936045424</v>
      </c>
    </row>
    <row r="46" spans="1:14">
      <c r="A46" s="8">
        <v>9</v>
      </c>
      <c r="B46" s="8">
        <v>0.1</v>
      </c>
      <c r="C46" s="7">
        <v>0.94</v>
      </c>
      <c r="D46" s="5">
        <v>0.99970107237169403</v>
      </c>
      <c r="E46" s="9">
        <v>-2.9471723961715502E-10</v>
      </c>
      <c r="F46" s="13">
        <v>1.6084209311563898E-2</v>
      </c>
      <c r="G46" s="7">
        <v>0.94</v>
      </c>
      <c r="H46" s="5">
        <v>0.99970107237906003</v>
      </c>
      <c r="I46" s="9">
        <v>-2.9470737840045502E-10</v>
      </c>
      <c r="J46" s="13">
        <v>1.6083671135128499E-2</v>
      </c>
      <c r="K46" s="3">
        <f t="shared" si="4"/>
        <v>0.99970107237537698</v>
      </c>
      <c r="L46" s="4">
        <f t="shared" si="5"/>
        <v>-2.9471230900880504E-10</v>
      </c>
      <c r="M46" s="4">
        <f t="shared" si="6"/>
        <v>1.6083940223346201E-8</v>
      </c>
      <c r="N46" s="5">
        <f t="shared" si="3"/>
        <v>2.3042876527032945</v>
      </c>
    </row>
    <row r="47" spans="1:14">
      <c r="A47" s="8">
        <v>9</v>
      </c>
      <c r="B47" s="8">
        <v>0.1</v>
      </c>
      <c r="C47" s="7">
        <v>0.95</v>
      </c>
      <c r="D47" s="5">
        <v>0.99970123371114905</v>
      </c>
      <c r="E47" s="9">
        <v>-2.9092760556372E-10</v>
      </c>
      <c r="F47" s="13">
        <v>1.58773898278823E-2</v>
      </c>
      <c r="G47" s="7">
        <v>0.95</v>
      </c>
      <c r="H47" s="5">
        <v>0.99970123372103703</v>
      </c>
      <c r="I47" s="9">
        <v>-2.9094482950755802E-10</v>
      </c>
      <c r="J47" s="13">
        <v>1.587832982555E-2</v>
      </c>
      <c r="K47" s="3">
        <f t="shared" si="4"/>
        <v>0.9997012337160931</v>
      </c>
      <c r="L47" s="4">
        <f t="shared" si="5"/>
        <v>-2.9093621753563901E-10</v>
      </c>
      <c r="M47" s="4">
        <f t="shared" si="6"/>
        <v>1.5877859826716147E-8</v>
      </c>
      <c r="N47" s="5">
        <f t="shared" si="3"/>
        <v>2.3036658131567416</v>
      </c>
    </row>
    <row r="48" spans="1:14">
      <c r="A48" s="8">
        <v>9</v>
      </c>
      <c r="B48" s="8">
        <v>0.1</v>
      </c>
      <c r="C48" s="7">
        <v>0.96</v>
      </c>
      <c r="D48" s="5">
        <v>0.99970139413316095</v>
      </c>
      <c r="E48" s="9">
        <v>-2.8547432923694098E-10</v>
      </c>
      <c r="F48" s="13">
        <v>1.5579776977043901E-2</v>
      </c>
      <c r="G48" s="7">
        <v>0.96</v>
      </c>
      <c r="H48" s="5">
        <v>0.99970139413987003</v>
      </c>
      <c r="I48" s="9">
        <v>-2.8546710033111802E-10</v>
      </c>
      <c r="J48" s="13">
        <v>1.5579382459117099E-2</v>
      </c>
      <c r="K48" s="3">
        <f t="shared" si="4"/>
        <v>0.99970139413651549</v>
      </c>
      <c r="L48" s="4">
        <f t="shared" si="5"/>
        <v>-2.8547071478402948E-10</v>
      </c>
      <c r="M48" s="4">
        <f t="shared" si="6"/>
        <v>1.5579579718080502E-8</v>
      </c>
      <c r="N48" s="5">
        <f t="shared" si="3"/>
        <v>2.3030473540388887</v>
      </c>
    </row>
    <row r="49" spans="1:14">
      <c r="A49" s="8">
        <v>9</v>
      </c>
      <c r="B49" s="8">
        <v>0.1</v>
      </c>
      <c r="C49" s="7">
        <v>0.97</v>
      </c>
      <c r="D49" s="5">
        <v>0.99970155362272195</v>
      </c>
      <c r="E49" s="9">
        <v>-2.8011768984244899E-10</v>
      </c>
      <c r="F49" s="13">
        <v>1.5287438092018E-2</v>
      </c>
      <c r="G49" s="7">
        <v>0.97</v>
      </c>
      <c r="H49" s="5">
        <v>0.99970155363681601</v>
      </c>
      <c r="I49" s="9">
        <v>-2.8011940754100899E-10</v>
      </c>
      <c r="J49" s="13">
        <v>1.5287531835509899E-2</v>
      </c>
      <c r="K49" s="3">
        <f t="shared" si="4"/>
        <v>0.99970155362976898</v>
      </c>
      <c r="L49" s="4">
        <f t="shared" si="5"/>
        <v>-2.8011854869172899E-10</v>
      </c>
      <c r="M49" s="4">
        <f t="shared" si="6"/>
        <v>1.5287484963763949E-8</v>
      </c>
      <c r="N49" s="5">
        <f t="shared" si="3"/>
        <v>2.302432304591119</v>
      </c>
    </row>
    <row r="50" spans="1:14">
      <c r="A50" s="8">
        <v>9</v>
      </c>
      <c r="B50" s="8">
        <v>0.1</v>
      </c>
      <c r="C50" s="7">
        <v>0.98</v>
      </c>
      <c r="D50" s="5">
        <v>0.99970171231551397</v>
      </c>
      <c r="E50" s="9">
        <v>-2.7624821253036802E-10</v>
      </c>
      <c r="F50" s="13">
        <v>1.50762611581722E-2</v>
      </c>
      <c r="G50" s="7">
        <v>0.98</v>
      </c>
      <c r="H50" s="5">
        <v>0.99970171233262495</v>
      </c>
      <c r="I50" s="9">
        <v>-2.7625057969246299E-10</v>
      </c>
      <c r="J50" s="13">
        <v>1.5076390346171699E-2</v>
      </c>
      <c r="K50" s="3">
        <f t="shared" si="4"/>
        <v>0.99970171232406946</v>
      </c>
      <c r="L50" s="4">
        <f t="shared" si="5"/>
        <v>-2.7624939611141553E-10</v>
      </c>
      <c r="M50" s="4">
        <f t="shared" si="6"/>
        <v>1.5076325752171947E-8</v>
      </c>
      <c r="N50" s="5">
        <f t="shared" si="3"/>
        <v>2.3018201729203214</v>
      </c>
    </row>
    <row r="51" spans="1:14">
      <c r="A51" s="8">
        <v>9</v>
      </c>
      <c r="B51" s="8">
        <v>0.1</v>
      </c>
      <c r="C51" s="7">
        <v>0.99</v>
      </c>
      <c r="D51" s="5">
        <v>0.99970187041927205</v>
      </c>
      <c r="E51" s="9">
        <v>-2.7354116766551801E-10</v>
      </c>
      <c r="F51" s="13">
        <v>1.49285240380817E-2</v>
      </c>
      <c r="G51" s="7">
        <v>0.99</v>
      </c>
      <c r="H51" s="5">
        <v>0.99970187042864</v>
      </c>
      <c r="I51" s="9">
        <v>-2.73544606367635E-10</v>
      </c>
      <c r="J51" s="13">
        <v>1.4928711705436E-2</v>
      </c>
      <c r="K51" s="3">
        <f t="shared" si="4"/>
        <v>0.99970187042395597</v>
      </c>
      <c r="L51" s="4">
        <f t="shared" si="5"/>
        <v>-2.7354288701657648E-10</v>
      </c>
      <c r="M51" s="4">
        <f t="shared" si="6"/>
        <v>1.4928617871758849E-8</v>
      </c>
      <c r="N51" s="5">
        <f t="shared" si="3"/>
        <v>2.3012101720681302</v>
      </c>
    </row>
    <row r="52" spans="1:14">
      <c r="A52" s="8">
        <v>9</v>
      </c>
      <c r="B52" s="8">
        <v>0.1</v>
      </c>
      <c r="C52" s="7">
        <v>1</v>
      </c>
      <c r="D52" s="5">
        <v>0.99970202794954899</v>
      </c>
      <c r="E52" s="9">
        <v>-2.7096768833187102E-10</v>
      </c>
      <c r="F52" s="13">
        <v>1.4788076264089499E-2</v>
      </c>
      <c r="G52" s="7">
        <v>1</v>
      </c>
      <c r="H52" s="5">
        <v>0.99970202795779295</v>
      </c>
      <c r="I52" s="9">
        <v>-2.7096103178978E-10</v>
      </c>
      <c r="J52" s="13">
        <v>1.4787712982944399E-2</v>
      </c>
      <c r="K52" s="3">
        <f t="shared" si="4"/>
        <v>0.99970202795367102</v>
      </c>
      <c r="L52" s="4">
        <f t="shared" si="5"/>
        <v>-2.7096436006082553E-10</v>
      </c>
      <c r="M52" s="4">
        <f t="shared" si="6"/>
        <v>1.4787894623516949E-8</v>
      </c>
      <c r="N52" s="5">
        <f t="shared" si="3"/>
        <v>2.3006022101620265</v>
      </c>
    </row>
    <row r="54" spans="1:14">
      <c r="A54" s="8">
        <v>9</v>
      </c>
      <c r="B54" s="8">
        <v>0.2</v>
      </c>
      <c r="C54" s="7">
        <v>0.5</v>
      </c>
      <c r="D54" s="5">
        <v>0.99969293160402295</v>
      </c>
      <c r="E54" s="9">
        <v>-6.0174585025888197E-9</v>
      </c>
      <c r="F54" s="13">
        <v>0.32840312363476298</v>
      </c>
      <c r="G54" s="7">
        <v>0.5</v>
      </c>
      <c r="H54" s="5">
        <v>0.99969293160429795</v>
      </c>
      <c r="I54" s="9">
        <v>-6.0174410378548299E-9</v>
      </c>
      <c r="J54" s="13">
        <v>0.32840217049595999</v>
      </c>
      <c r="K54" s="3">
        <f t="shared" ref="K54:K85" si="7">0.5*(D54+H54)</f>
        <v>0.99969293160416051</v>
      </c>
      <c r="L54" s="4">
        <f t="shared" ref="L54:L85" si="8">0.5*(E54+I54)</f>
        <v>-6.0174497702218252E-9</v>
      </c>
      <c r="M54" s="4">
        <f t="shared" ref="M54:M85" si="9">10^-6*(F54+J54)/2</f>
        <v>3.2840264706536148E-7</v>
      </c>
      <c r="N54" s="5">
        <f t="shared" si="3"/>
        <v>2.3354487600793279</v>
      </c>
    </row>
    <row r="55" spans="1:14">
      <c r="A55" s="8">
        <v>9</v>
      </c>
      <c r="B55" s="8">
        <v>0.2</v>
      </c>
      <c r="C55" s="7">
        <v>0.51</v>
      </c>
      <c r="D55" s="5">
        <v>0.99969335909718104</v>
      </c>
      <c r="E55" s="9">
        <v>-4.3362960719760597E-9</v>
      </c>
      <c r="F55" s="13">
        <v>0.236653592946165</v>
      </c>
      <c r="G55" s="7">
        <v>0.51</v>
      </c>
      <c r="H55" s="5">
        <v>0.99969335909730195</v>
      </c>
      <c r="I55" s="9">
        <v>-4.3362730166584904E-9</v>
      </c>
      <c r="J55" s="13">
        <v>0.23665233470096</v>
      </c>
      <c r="K55" s="3">
        <f t="shared" si="7"/>
        <v>0.99969335909724144</v>
      </c>
      <c r="L55" s="4">
        <f t="shared" si="8"/>
        <v>-4.3362845443172746E-9</v>
      </c>
      <c r="M55" s="4">
        <f t="shared" si="9"/>
        <v>2.3665296382356248E-7</v>
      </c>
      <c r="N55" s="5">
        <f t="shared" si="3"/>
        <v>2.3338227660810418</v>
      </c>
    </row>
    <row r="56" spans="1:14">
      <c r="A56" s="8">
        <v>9</v>
      </c>
      <c r="B56" s="8">
        <v>0.2</v>
      </c>
      <c r="C56" s="7">
        <v>0.52</v>
      </c>
      <c r="D56" s="5">
        <v>0.99969376779728902</v>
      </c>
      <c r="E56" s="9">
        <v>-3.81895914125688E-9</v>
      </c>
      <c r="F56" s="13">
        <v>0.20841990193745899</v>
      </c>
      <c r="G56" s="7">
        <v>0.52</v>
      </c>
      <c r="H56" s="5">
        <v>0.99969376779770402</v>
      </c>
      <c r="I56" s="9">
        <v>-3.81893456296272E-9</v>
      </c>
      <c r="J56" s="13">
        <v>0.208418560575724</v>
      </c>
      <c r="K56" s="3">
        <f t="shared" si="7"/>
        <v>0.99969376779749652</v>
      </c>
      <c r="L56" s="4">
        <f t="shared" si="8"/>
        <v>-3.8189468521098E-9</v>
      </c>
      <c r="M56" s="4">
        <f t="shared" si="9"/>
        <v>2.084192312565915E-7</v>
      </c>
      <c r="N56" s="5">
        <f t="shared" si="3"/>
        <v>2.3322671910888588</v>
      </c>
    </row>
    <row r="57" spans="1:14">
      <c r="A57" s="8">
        <v>9</v>
      </c>
      <c r="B57" s="8">
        <v>0.2</v>
      </c>
      <c r="C57" s="7">
        <v>0.53</v>
      </c>
      <c r="D57" s="5">
        <v>0.99969415892986402</v>
      </c>
      <c r="E57" s="9">
        <v>-3.7918242447041303E-9</v>
      </c>
      <c r="F57" s="13">
        <v>0.20693901348869001</v>
      </c>
      <c r="G57" s="7">
        <v>0.53</v>
      </c>
      <c r="H57" s="5">
        <v>0.99969415893001401</v>
      </c>
      <c r="I57" s="9">
        <v>-3.7918124626758703E-9</v>
      </c>
      <c r="J57" s="13">
        <v>0.20693837048385999</v>
      </c>
      <c r="K57" s="3">
        <f t="shared" si="7"/>
        <v>0.99969415892993907</v>
      </c>
      <c r="L57" s="4">
        <f t="shared" si="8"/>
        <v>-3.7918183536900007E-9</v>
      </c>
      <c r="M57" s="4">
        <f t="shared" si="9"/>
        <v>2.0693869198627501E-7</v>
      </c>
      <c r="N57" s="5">
        <f t="shared" si="3"/>
        <v>2.3307775090517442</v>
      </c>
    </row>
    <row r="58" spans="1:14">
      <c r="A58" s="8">
        <v>9</v>
      </c>
      <c r="B58" s="8">
        <v>0.2</v>
      </c>
      <c r="C58" s="7">
        <v>0.54</v>
      </c>
      <c r="D58" s="5">
        <v>0.99969453405686604</v>
      </c>
      <c r="E58" s="9">
        <v>-3.9486349257862602E-9</v>
      </c>
      <c r="F58" s="13">
        <v>0.215496964900322</v>
      </c>
      <c r="G58" s="7">
        <v>0.54</v>
      </c>
      <c r="H58" s="5">
        <v>0.99969453405706299</v>
      </c>
      <c r="I58" s="9">
        <v>-3.9486373400870201E-9</v>
      </c>
      <c r="J58" s="13">
        <v>0.21549709666091699</v>
      </c>
      <c r="K58" s="3">
        <f t="shared" si="7"/>
        <v>0.99969453405696451</v>
      </c>
      <c r="L58" s="4">
        <f t="shared" si="8"/>
        <v>-3.9486361329366405E-9</v>
      </c>
      <c r="M58" s="4">
        <f t="shared" si="9"/>
        <v>2.1549703078061949E-7</v>
      </c>
      <c r="N58" s="5">
        <f t="shared" si="3"/>
        <v>2.3293478903000753</v>
      </c>
    </row>
    <row r="59" spans="1:14">
      <c r="A59" s="8">
        <v>9</v>
      </c>
      <c r="B59" s="8">
        <v>0.2</v>
      </c>
      <c r="C59" s="7">
        <v>0.55000000000000004</v>
      </c>
      <c r="D59" s="5">
        <v>0.99969489449677196</v>
      </c>
      <c r="E59" s="9">
        <v>-4.1995264500503703E-9</v>
      </c>
      <c r="F59" s="13">
        <v>0.22918938342325401</v>
      </c>
      <c r="G59" s="7">
        <v>0.55000000000000004</v>
      </c>
      <c r="H59" s="5">
        <v>0.99969489449706594</v>
      </c>
      <c r="I59" s="9">
        <v>-4.1995305913852999E-9</v>
      </c>
      <c r="J59" s="13">
        <v>0.229189609436832</v>
      </c>
      <c r="K59" s="3">
        <f t="shared" si="7"/>
        <v>0.99969489449691895</v>
      </c>
      <c r="L59" s="4">
        <f t="shared" si="8"/>
        <v>-4.1995285207178351E-9</v>
      </c>
      <c r="M59" s="4">
        <f t="shared" si="9"/>
        <v>2.29189496430043E-7</v>
      </c>
      <c r="N59" s="5">
        <f t="shared" si="3"/>
        <v>2.327973416805424</v>
      </c>
    </row>
    <row r="60" spans="1:14">
      <c r="A60" s="8">
        <v>9</v>
      </c>
      <c r="B60" s="8">
        <v>0.2</v>
      </c>
      <c r="C60" s="7">
        <v>0.56000000000000005</v>
      </c>
      <c r="D60" s="5">
        <v>0.99969524142339505</v>
      </c>
      <c r="E60" s="9">
        <v>-4.5180761572290604E-9</v>
      </c>
      <c r="F60" s="13">
        <v>0.246574250942559</v>
      </c>
      <c r="G60" s="7">
        <v>0.56000000000000005</v>
      </c>
      <c r="H60" s="5">
        <v>0.99969524142357902</v>
      </c>
      <c r="I60" s="9">
        <v>-4.5180846049149103E-9</v>
      </c>
      <c r="J60" s="13">
        <v>0.24657471197547201</v>
      </c>
      <c r="K60" s="3">
        <f t="shared" si="7"/>
        <v>0.99969524142348698</v>
      </c>
      <c r="L60" s="4">
        <f t="shared" si="8"/>
        <v>-4.5180803810719853E-9</v>
      </c>
      <c r="M60" s="4">
        <f t="shared" si="9"/>
        <v>2.4657448145901548E-7</v>
      </c>
      <c r="N60" s="5">
        <f t="shared" si="3"/>
        <v>2.3266497068526499</v>
      </c>
    </row>
    <row r="61" spans="1:14">
      <c r="A61" s="8">
        <v>9</v>
      </c>
      <c r="B61" s="8">
        <v>0.2</v>
      </c>
      <c r="C61" s="7">
        <v>0.56999999999999995</v>
      </c>
      <c r="D61" s="5">
        <v>0.99969557575903101</v>
      </c>
      <c r="E61" s="9">
        <v>-4.9868502043829204E-9</v>
      </c>
      <c r="F61" s="13">
        <v>0.27215761995092203</v>
      </c>
      <c r="G61" s="7">
        <v>0.56999999999999995</v>
      </c>
      <c r="H61" s="5">
        <v>0.99969557575907497</v>
      </c>
      <c r="I61" s="9">
        <v>-4.9868491705566502E-9</v>
      </c>
      <c r="J61" s="13">
        <v>0.27215756352979698</v>
      </c>
      <c r="K61" s="3">
        <f t="shared" si="7"/>
        <v>0.99969557575905299</v>
      </c>
      <c r="L61" s="4">
        <f t="shared" si="8"/>
        <v>-4.9868496874697857E-9</v>
      </c>
      <c r="M61" s="4">
        <f t="shared" si="9"/>
        <v>2.7215759174035944E-7</v>
      </c>
      <c r="N61" s="5">
        <f t="shared" si="3"/>
        <v>2.3253733248697213</v>
      </c>
    </row>
    <row r="62" spans="1:14">
      <c r="A62" s="8">
        <v>9</v>
      </c>
      <c r="B62" s="8">
        <v>0.2</v>
      </c>
      <c r="C62" s="7">
        <v>0.57999999999999996</v>
      </c>
      <c r="D62" s="5">
        <v>0.99969589811776005</v>
      </c>
      <c r="E62" s="9">
        <v>-5.4290946073103697E-9</v>
      </c>
      <c r="F62" s="13">
        <v>0.296293132189001</v>
      </c>
      <c r="G62" s="7">
        <v>0.57999999999999996</v>
      </c>
      <c r="H62" s="5">
        <v>0.99969589811822002</v>
      </c>
      <c r="I62" s="9">
        <v>-5.4290818338862899E-9</v>
      </c>
      <c r="J62" s="13">
        <v>0.29629243507869002</v>
      </c>
      <c r="K62" s="3">
        <f t="shared" si="7"/>
        <v>0.99969589811798998</v>
      </c>
      <c r="L62" s="4">
        <f t="shared" si="8"/>
        <v>-5.4290882205983294E-9</v>
      </c>
      <c r="M62" s="4">
        <f t="shared" si="9"/>
        <v>2.9629278363384545E-7</v>
      </c>
      <c r="N62" s="5">
        <f t="shared" si="3"/>
        <v>2.3241420015135321</v>
      </c>
    </row>
    <row r="63" spans="1:14">
      <c r="A63" s="8">
        <v>9</v>
      </c>
      <c r="B63" s="8">
        <v>0.2</v>
      </c>
      <c r="C63" s="7">
        <v>0.59</v>
      </c>
      <c r="D63" s="5">
        <v>0.99969620944388904</v>
      </c>
      <c r="E63" s="9">
        <v>-5.3229718520349702E-9</v>
      </c>
      <c r="F63" s="13">
        <v>0.29050147707311103</v>
      </c>
      <c r="G63" s="7">
        <v>0.59</v>
      </c>
      <c r="H63" s="5">
        <v>0.99969620944425996</v>
      </c>
      <c r="I63" s="9">
        <v>-5.3229337625888E-9</v>
      </c>
      <c r="J63" s="13">
        <v>0.29049939833952398</v>
      </c>
      <c r="K63" s="3">
        <f t="shared" si="7"/>
        <v>0.99969620944407445</v>
      </c>
      <c r="L63" s="4">
        <f t="shared" si="8"/>
        <v>-5.3229528073118851E-9</v>
      </c>
      <c r="M63" s="4">
        <f t="shared" si="9"/>
        <v>2.9050043770631749E-7</v>
      </c>
      <c r="N63" s="5">
        <f t="shared" si="3"/>
        <v>2.322952200698567</v>
      </c>
    </row>
    <row r="64" spans="1:14">
      <c r="A64" s="8">
        <v>9</v>
      </c>
      <c r="B64" s="8">
        <v>0.2</v>
      </c>
      <c r="C64" s="7">
        <v>0.6</v>
      </c>
      <c r="D64" s="5">
        <v>0.99969651108771396</v>
      </c>
      <c r="E64" s="9">
        <v>-4.6772687231082904E-9</v>
      </c>
      <c r="F64" s="13">
        <v>0.25526219384597598</v>
      </c>
      <c r="G64" s="7">
        <v>0.6</v>
      </c>
      <c r="H64" s="5">
        <v>0.99969651108795399</v>
      </c>
      <c r="I64" s="9">
        <v>-4.6772454150734798E-9</v>
      </c>
      <c r="J64" s="13">
        <v>0.25526092180871401</v>
      </c>
      <c r="K64" s="3">
        <f t="shared" si="7"/>
        <v>0.99969651108783397</v>
      </c>
      <c r="L64" s="4">
        <f t="shared" si="8"/>
        <v>-4.6772570690908847E-9</v>
      </c>
      <c r="M64" s="4">
        <f t="shared" si="9"/>
        <v>2.55261557827345E-7</v>
      </c>
      <c r="N64" s="5">
        <f t="shared" si="3"/>
        <v>2.3217988210717713</v>
      </c>
    </row>
    <row r="65" spans="1:14">
      <c r="A65" s="8">
        <v>9</v>
      </c>
      <c r="B65" s="8">
        <v>0.2</v>
      </c>
      <c r="C65" s="7">
        <v>0.61</v>
      </c>
      <c r="D65" s="5">
        <v>0.99969680381578296</v>
      </c>
      <c r="E65" s="9">
        <v>-3.9804229804802903E-9</v>
      </c>
      <c r="F65" s="13">
        <v>0.21723179970662901</v>
      </c>
      <c r="G65" s="7">
        <v>0.61</v>
      </c>
      <c r="H65" s="5">
        <v>0.99969680381598203</v>
      </c>
      <c r="I65" s="9">
        <v>-3.9804050618456499E-9</v>
      </c>
      <c r="J65" s="13">
        <v>0.21723082179617301</v>
      </c>
      <c r="K65" s="3">
        <f t="shared" si="7"/>
        <v>0.99969680381588244</v>
      </c>
      <c r="L65" s="4">
        <f t="shared" si="8"/>
        <v>-3.9804140211629705E-9</v>
      </c>
      <c r="M65" s="4">
        <f t="shared" si="9"/>
        <v>2.17231310751401E-7</v>
      </c>
      <c r="N65" s="5">
        <f t="shared" si="3"/>
        <v>2.3206789835931603</v>
      </c>
    </row>
    <row r="66" spans="1:14">
      <c r="A66" s="8">
        <v>9</v>
      </c>
      <c r="B66" s="8">
        <v>0.2</v>
      </c>
      <c r="C66" s="7">
        <v>0.62</v>
      </c>
      <c r="D66" s="5">
        <v>0.99969708796860601</v>
      </c>
      <c r="E66" s="9">
        <v>-3.3105207642896002E-9</v>
      </c>
      <c r="F66" s="13">
        <v>0.18067184998163599</v>
      </c>
      <c r="G66" s="7">
        <v>0.62</v>
      </c>
      <c r="H66" s="5">
        <v>0.99969708796861401</v>
      </c>
      <c r="I66" s="9">
        <v>-3.3105345885619301E-9</v>
      </c>
      <c r="J66" s="13">
        <v>0.180672604442047</v>
      </c>
      <c r="K66" s="3">
        <f t="shared" si="7"/>
        <v>0.99969708796861001</v>
      </c>
      <c r="L66" s="4">
        <f t="shared" si="8"/>
        <v>-3.3105276764257651E-9</v>
      </c>
      <c r="M66" s="4">
        <f t="shared" si="9"/>
        <v>1.8067222721184151E-7</v>
      </c>
      <c r="N66" s="5">
        <f t="shared" si="3"/>
        <v>2.3195914337712265</v>
      </c>
    </row>
    <row r="67" spans="1:14">
      <c r="A67" s="8">
        <v>9</v>
      </c>
      <c r="B67" s="8">
        <v>0.2</v>
      </c>
      <c r="C67" s="7">
        <v>0.63</v>
      </c>
      <c r="D67" s="5">
        <v>0.99969736414034205</v>
      </c>
      <c r="E67" s="9">
        <v>-2.5446386481811101E-9</v>
      </c>
      <c r="F67" s="13">
        <v>0.13887379202114999</v>
      </c>
      <c r="G67" s="7">
        <v>0.63</v>
      </c>
      <c r="H67" s="5">
        <v>0.99969736414056698</v>
      </c>
      <c r="I67" s="9">
        <v>-2.5446479989926302E-9</v>
      </c>
      <c r="J67" s="13">
        <v>0.138874302342195</v>
      </c>
      <c r="K67" s="3">
        <f t="shared" si="7"/>
        <v>0.99969736414045451</v>
      </c>
      <c r="L67" s="4">
        <f t="shared" si="8"/>
        <v>-2.5446433235868701E-9</v>
      </c>
      <c r="M67" s="4">
        <f t="shared" si="9"/>
        <v>1.3887404718167252E-7</v>
      </c>
      <c r="N67" s="5">
        <f t="shared" ref="N67:N104" si="10">30*PI()*IMREAL(IMSQRT(IMSUB(COMPLEX(1,0),IMPOWER(COMPLEX(K67,L67),2))))</f>
        <v>2.3185339403844591</v>
      </c>
    </row>
    <row r="68" spans="1:14">
      <c r="A68" s="8">
        <v>9</v>
      </c>
      <c r="B68" s="8">
        <v>0.2</v>
      </c>
      <c r="C68" s="7">
        <v>0.64</v>
      </c>
      <c r="D68" s="5">
        <v>0.99969763297383496</v>
      </c>
      <c r="E68" s="9">
        <v>-1.81192934350619E-9</v>
      </c>
      <c r="F68" s="13">
        <v>9.8886142041016797E-2</v>
      </c>
      <c r="G68" s="7">
        <v>0.64</v>
      </c>
      <c r="H68" s="5">
        <v>0.99969763297439695</v>
      </c>
      <c r="I68" s="9">
        <v>-1.81192357928706E-9</v>
      </c>
      <c r="J68" s="13">
        <v>9.8885827458445194E-2</v>
      </c>
      <c r="K68" s="3">
        <f t="shared" si="7"/>
        <v>0.99969763297411596</v>
      </c>
      <c r="L68" s="4">
        <f t="shared" si="8"/>
        <v>-1.8119264613966249E-9</v>
      </c>
      <c r="M68" s="4">
        <f t="shared" si="9"/>
        <v>9.8885984749730988E-8</v>
      </c>
      <c r="N68" s="5">
        <f t="shared" si="10"/>
        <v>2.3175040819799713</v>
      </c>
    </row>
    <row r="69" spans="1:14">
      <c r="A69" s="8">
        <v>9</v>
      </c>
      <c r="B69" s="8">
        <v>0.2</v>
      </c>
      <c r="C69" s="7">
        <v>0.65</v>
      </c>
      <c r="D69" s="5">
        <v>0.99969789483073002</v>
      </c>
      <c r="E69" s="9">
        <v>-1.3006829113040801E-9</v>
      </c>
      <c r="F69" s="13">
        <v>7.09848403186914E-2</v>
      </c>
      <c r="G69" s="7">
        <v>0.65</v>
      </c>
      <c r="H69" s="5">
        <v>0.99969789483224802</v>
      </c>
      <c r="I69" s="9">
        <v>-1.30076908913691E-9</v>
      </c>
      <c r="J69" s="13">
        <v>7.0989543478584605E-2</v>
      </c>
      <c r="K69" s="3">
        <f t="shared" si="7"/>
        <v>0.99969789483148896</v>
      </c>
      <c r="L69" s="4">
        <f t="shared" si="8"/>
        <v>-1.300726000220495E-9</v>
      </c>
      <c r="M69" s="4">
        <f t="shared" si="9"/>
        <v>7.0987191898637996E-8</v>
      </c>
      <c r="N69" s="5">
        <f t="shared" si="10"/>
        <v>2.3165005081662082</v>
      </c>
    </row>
    <row r="70" spans="1:14">
      <c r="A70" s="8">
        <v>9</v>
      </c>
      <c r="B70" s="8">
        <v>0.2</v>
      </c>
      <c r="C70" s="7">
        <v>0.66</v>
      </c>
      <c r="D70" s="5">
        <v>0.99969815004558105</v>
      </c>
      <c r="E70" s="9">
        <v>-1.0205211671716599E-9</v>
      </c>
      <c r="F70" s="13">
        <v>5.56949979614128E-2</v>
      </c>
      <c r="G70" s="7">
        <v>0.66</v>
      </c>
      <c r="H70" s="5">
        <v>0.99969815004873797</v>
      </c>
      <c r="I70" s="9">
        <v>-1.02052524540151E-9</v>
      </c>
      <c r="J70" s="13">
        <v>5.5695220531027302E-2</v>
      </c>
      <c r="K70" s="3">
        <f t="shared" si="7"/>
        <v>0.99969815004715956</v>
      </c>
      <c r="L70" s="4">
        <f t="shared" si="8"/>
        <v>-1.020523206286585E-9</v>
      </c>
      <c r="M70" s="4">
        <f t="shared" si="9"/>
        <v>5.5695109246220045E-8</v>
      </c>
      <c r="N70" s="5">
        <f t="shared" si="10"/>
        <v>2.3155219700123091</v>
      </c>
    </row>
    <row r="71" spans="1:14">
      <c r="A71" s="8">
        <v>9</v>
      </c>
      <c r="B71" s="8">
        <v>0.2</v>
      </c>
      <c r="C71" s="7">
        <v>0.67</v>
      </c>
      <c r="D71" s="5">
        <v>0.99969839889996104</v>
      </c>
      <c r="E71" s="9">
        <v>-9.1253852686086002E-10</v>
      </c>
      <c r="F71" s="13">
        <v>4.9801839519000302E-2</v>
      </c>
      <c r="G71" s="7">
        <v>0.67</v>
      </c>
      <c r="H71" s="5">
        <v>0.99969839890283996</v>
      </c>
      <c r="I71" s="9">
        <v>-9.1252358225873298E-10</v>
      </c>
      <c r="J71" s="13">
        <v>4.98010239165299E-2</v>
      </c>
      <c r="K71" s="3">
        <f t="shared" si="7"/>
        <v>0.99969839890140055</v>
      </c>
      <c r="L71" s="4">
        <f t="shared" si="8"/>
        <v>-9.125310545597965E-10</v>
      </c>
      <c r="M71" s="4">
        <f t="shared" si="9"/>
        <v>4.9801431717765104E-8</v>
      </c>
      <c r="N71" s="5">
        <f t="shared" si="10"/>
        <v>2.3145674240082541</v>
      </c>
    </row>
    <row r="72" spans="1:14">
      <c r="A72" s="8">
        <v>9</v>
      </c>
      <c r="B72" s="8">
        <v>0.2</v>
      </c>
      <c r="C72" s="7">
        <v>0.67999999999999905</v>
      </c>
      <c r="D72" s="5">
        <v>0.99969864166131295</v>
      </c>
      <c r="E72" s="9">
        <v>-9.2396513055984296E-10</v>
      </c>
      <c r="F72" s="13">
        <v>5.0425447034642898E-2</v>
      </c>
      <c r="G72" s="7">
        <v>0.67999999999999905</v>
      </c>
      <c r="H72" s="5">
        <v>0.99969864166218803</v>
      </c>
      <c r="I72" s="9">
        <v>-9.2396339044854302E-10</v>
      </c>
      <c r="J72" s="13">
        <v>5.0425352067974501E-2</v>
      </c>
      <c r="K72" s="3">
        <f t="shared" si="7"/>
        <v>0.99969864166175049</v>
      </c>
      <c r="L72" s="4">
        <f t="shared" si="8"/>
        <v>-9.2396426050419299E-10</v>
      </c>
      <c r="M72" s="4">
        <f t="shared" si="9"/>
        <v>5.04253995513087E-8</v>
      </c>
      <c r="N72" s="5">
        <f t="shared" si="10"/>
        <v>2.313635873032081</v>
      </c>
    </row>
    <row r="73" spans="1:14">
      <c r="A73" s="8">
        <v>9</v>
      </c>
      <c r="B73" s="8">
        <v>0.2</v>
      </c>
      <c r="C73" s="7">
        <v>0.69</v>
      </c>
      <c r="D73" s="5">
        <v>0.99969887863651097</v>
      </c>
      <c r="E73" s="9">
        <v>-9.7495964453311102E-10</v>
      </c>
      <c r="F73" s="13">
        <v>5.3208475396176798E-2</v>
      </c>
      <c r="G73" s="7">
        <v>0.69</v>
      </c>
      <c r="H73" s="5">
        <v>0.99969887863878304</v>
      </c>
      <c r="I73" s="9">
        <v>-9.7507584276293295E-10</v>
      </c>
      <c r="J73" s="13">
        <v>5.3214816920861698E-2</v>
      </c>
      <c r="K73" s="3">
        <f t="shared" si="7"/>
        <v>0.99969887863764706</v>
      </c>
      <c r="L73" s="4">
        <f t="shared" si="8"/>
        <v>-9.7501774364802209E-10</v>
      </c>
      <c r="M73" s="4">
        <f t="shared" si="9"/>
        <v>5.3211646158519245E-8</v>
      </c>
      <c r="N73" s="5">
        <f t="shared" si="10"/>
        <v>2.3127261567559465</v>
      </c>
    </row>
    <row r="74" spans="1:14">
      <c r="A74" s="8">
        <v>9</v>
      </c>
      <c r="B74" s="8">
        <v>0.2</v>
      </c>
      <c r="C74" s="7">
        <v>0.7</v>
      </c>
      <c r="D74" s="5">
        <v>0.99969911023663904</v>
      </c>
      <c r="E74" s="9">
        <v>-9.7498779266666904E-10</v>
      </c>
      <c r="F74" s="13">
        <v>5.3210011582090003E-2</v>
      </c>
      <c r="G74" s="7">
        <v>0.7</v>
      </c>
      <c r="H74" s="5">
        <v>0.99969911023689695</v>
      </c>
      <c r="I74" s="9">
        <v>-9.7497280814463792E-10</v>
      </c>
      <c r="J74" s="13">
        <v>5.3209193800988701E-2</v>
      </c>
      <c r="K74" s="3">
        <f t="shared" si="7"/>
        <v>0.99969911023676805</v>
      </c>
      <c r="L74" s="4">
        <f t="shared" si="8"/>
        <v>-9.7498030040565348E-10</v>
      </c>
      <c r="M74" s="4">
        <f t="shared" si="9"/>
        <v>5.3209602691539347E-8</v>
      </c>
      <c r="N74" s="5">
        <f t="shared" si="10"/>
        <v>2.3118367350526992</v>
      </c>
    </row>
    <row r="75" spans="1:14">
      <c r="A75" s="8">
        <v>9</v>
      </c>
      <c r="B75" s="8">
        <v>0.2</v>
      </c>
      <c r="C75" s="7">
        <v>0.71</v>
      </c>
      <c r="D75" s="5">
        <v>0.99969933671440903</v>
      </c>
      <c r="E75" s="9">
        <v>-8.8956614027375897E-10</v>
      </c>
      <c r="F75" s="13">
        <v>4.8548120277014002E-2</v>
      </c>
      <c r="G75" s="7">
        <v>0.71</v>
      </c>
      <c r="H75" s="5">
        <v>0.99969933671460898</v>
      </c>
      <c r="I75" s="9">
        <v>-8.8956329926450098E-10</v>
      </c>
      <c r="J75" s="13">
        <v>4.8547965228779903E-2</v>
      </c>
      <c r="K75" s="3">
        <f t="shared" si="7"/>
        <v>0.99969933671450906</v>
      </c>
      <c r="L75" s="4">
        <f t="shared" si="8"/>
        <v>-8.8956471976912997E-10</v>
      </c>
      <c r="M75" s="4">
        <f t="shared" si="9"/>
        <v>4.8548042752896947E-8</v>
      </c>
      <c r="N75" s="5">
        <f t="shared" si="10"/>
        <v>2.3109666500022521</v>
      </c>
    </row>
    <row r="76" spans="1:14">
      <c r="A76" s="8">
        <v>9</v>
      </c>
      <c r="B76" s="8">
        <v>0.2</v>
      </c>
      <c r="C76" s="7">
        <v>0.72</v>
      </c>
      <c r="D76" s="5">
        <v>0.99969955850462799</v>
      </c>
      <c r="E76" s="9">
        <v>-7.6945631603217703E-10</v>
      </c>
      <c r="F76" s="13">
        <v>4.1993120114871101E-2</v>
      </c>
      <c r="G76" s="7">
        <v>0.72</v>
      </c>
      <c r="H76" s="5">
        <v>0.99969955850489101</v>
      </c>
      <c r="I76" s="9">
        <v>-7.6945568076714398E-10</v>
      </c>
      <c r="J76" s="13">
        <v>4.1993085445247498E-2</v>
      </c>
      <c r="K76" s="3">
        <f t="shared" si="7"/>
        <v>0.99969955850475944</v>
      </c>
      <c r="L76" s="4">
        <f t="shared" si="8"/>
        <v>-7.6945599839966051E-10</v>
      </c>
      <c r="M76" s="4">
        <f t="shared" si="9"/>
        <v>4.19931027800593E-8</v>
      </c>
      <c r="N76" s="5">
        <f t="shared" si="10"/>
        <v>2.3101142556149838</v>
      </c>
    </row>
    <row r="77" spans="1:14">
      <c r="A77" s="8">
        <v>9</v>
      </c>
      <c r="B77" s="8">
        <v>0.2</v>
      </c>
      <c r="C77" s="7">
        <v>0.73</v>
      </c>
      <c r="D77" s="5">
        <v>0.99969977588136205</v>
      </c>
      <c r="E77" s="9">
        <v>-6.7290705310562396E-10</v>
      </c>
      <c r="F77" s="13">
        <v>3.67239388623418E-2</v>
      </c>
      <c r="G77" s="7">
        <v>0.73</v>
      </c>
      <c r="H77" s="5">
        <v>0.99969977588153003</v>
      </c>
      <c r="I77" s="9">
        <v>-6.7290532986552203E-10</v>
      </c>
      <c r="J77" s="13">
        <v>3.6723844816419902E-2</v>
      </c>
      <c r="K77" s="3">
        <f t="shared" si="7"/>
        <v>0.9996997758814461</v>
      </c>
      <c r="L77" s="4">
        <f t="shared" si="8"/>
        <v>-6.7290619148557305E-10</v>
      </c>
      <c r="M77" s="4">
        <f t="shared" si="9"/>
        <v>3.6723891839380852E-8</v>
      </c>
      <c r="N77" s="5">
        <f t="shared" si="10"/>
        <v>2.3092785181472717</v>
      </c>
    </row>
    <row r="78" spans="1:14">
      <c r="A78" s="8">
        <v>9</v>
      </c>
      <c r="B78" s="8">
        <v>0.2</v>
      </c>
      <c r="C78" s="7">
        <v>0.74</v>
      </c>
      <c r="D78" s="5">
        <v>0.99969998905777901</v>
      </c>
      <c r="E78" s="9">
        <v>-6.2029834231811097E-10</v>
      </c>
      <c r="F78" s="13">
        <v>3.3852815622258899E-2</v>
      </c>
      <c r="G78" s="7">
        <v>0.74</v>
      </c>
      <c r="H78" s="5">
        <v>0.99969998905796298</v>
      </c>
      <c r="I78" s="9">
        <v>-6.2029950638067E-10</v>
      </c>
      <c r="J78" s="13">
        <v>3.3852879151036103E-2</v>
      </c>
      <c r="K78" s="3">
        <f t="shared" si="7"/>
        <v>0.99969998905787105</v>
      </c>
      <c r="L78" s="4">
        <f t="shared" si="8"/>
        <v>-6.2029892434939048E-10</v>
      </c>
      <c r="M78" s="4">
        <f t="shared" si="9"/>
        <v>3.3852847386647498E-8</v>
      </c>
      <c r="N78" s="5">
        <f t="shared" si="10"/>
        <v>2.3084586351906826</v>
      </c>
    </row>
    <row r="79" spans="1:14">
      <c r="A79" s="8">
        <v>9</v>
      </c>
      <c r="B79" s="8">
        <v>0.2</v>
      </c>
      <c r="C79" s="7">
        <v>0.75</v>
      </c>
      <c r="D79" s="5">
        <v>0.99970019823983802</v>
      </c>
      <c r="E79" s="9">
        <v>-6.0374221452546299E-10</v>
      </c>
      <c r="F79" s="13">
        <v>3.2949264051431601E-2</v>
      </c>
      <c r="G79" s="7">
        <v>0.75</v>
      </c>
      <c r="H79" s="5">
        <v>0.99970019823993606</v>
      </c>
      <c r="I79" s="9">
        <v>-6.0374238499437197E-10</v>
      </c>
      <c r="J79" s="13">
        <v>3.2949273354781601E-2</v>
      </c>
      <c r="K79" s="3">
        <f t="shared" si="7"/>
        <v>0.99970019823988698</v>
      </c>
      <c r="L79" s="4">
        <f t="shared" si="8"/>
        <v>-6.0374229975991748E-10</v>
      </c>
      <c r="M79" s="4">
        <f t="shared" si="9"/>
        <v>3.2949268703106603E-8</v>
      </c>
      <c r="N79" s="5">
        <f t="shared" si="10"/>
        <v>2.3076538315262871</v>
      </c>
    </row>
    <row r="80" spans="1:14">
      <c r="A80" s="8">
        <v>9</v>
      </c>
      <c r="B80" s="8">
        <v>0.2</v>
      </c>
      <c r="C80" s="7">
        <v>0.76</v>
      </c>
      <c r="D80" s="5">
        <v>0.99970040363573598</v>
      </c>
      <c r="E80" s="9">
        <v>-6.0425873935131102E-10</v>
      </c>
      <c r="F80" s="13">
        <v>3.2977453421773002E-2</v>
      </c>
      <c r="G80" s="7">
        <v>0.76</v>
      </c>
      <c r="H80" s="5">
        <v>0.99970040363596102</v>
      </c>
      <c r="I80" s="9">
        <v>-6.0425848296793003E-10</v>
      </c>
      <c r="J80" s="13">
        <v>3.2977439429636199E-2</v>
      </c>
      <c r="K80" s="3">
        <f t="shared" si="7"/>
        <v>0.99970040363584856</v>
      </c>
      <c r="L80" s="4">
        <f t="shared" si="8"/>
        <v>-6.0425861115962052E-10</v>
      </c>
      <c r="M80" s="4">
        <f t="shared" si="9"/>
        <v>3.2977446425704599E-8</v>
      </c>
      <c r="N80" s="5">
        <f t="shared" si="10"/>
        <v>2.306863320904001</v>
      </c>
    </row>
    <row r="81" spans="1:14">
      <c r="A81" s="8">
        <v>9</v>
      </c>
      <c r="B81" s="8">
        <v>0.2</v>
      </c>
      <c r="C81" s="7">
        <v>0.77</v>
      </c>
      <c r="D81" s="5">
        <v>0.99970060545684603</v>
      </c>
      <c r="E81" s="9">
        <v>-6.0365179520728103E-10</v>
      </c>
      <c r="F81" s="13">
        <v>3.2944329412245503E-2</v>
      </c>
      <c r="G81" s="7">
        <v>0.77</v>
      </c>
      <c r="H81" s="5">
        <v>0.99970060545714601</v>
      </c>
      <c r="I81" s="9">
        <v>-6.0365084059418699E-10</v>
      </c>
      <c r="J81" s="13">
        <v>3.29442773141842E-2</v>
      </c>
      <c r="K81" s="3">
        <f t="shared" si="7"/>
        <v>0.99970060545699602</v>
      </c>
      <c r="L81" s="4">
        <f t="shared" si="8"/>
        <v>-6.0365131790073406E-10</v>
      </c>
      <c r="M81" s="4">
        <f t="shared" si="9"/>
        <v>3.2944303363214856E-8</v>
      </c>
      <c r="N81" s="5">
        <f t="shared" si="10"/>
        <v>2.3060863046211852</v>
      </c>
    </row>
    <row r="82" spans="1:14">
      <c r="A82" s="8">
        <v>9</v>
      </c>
      <c r="B82" s="8">
        <v>0.2</v>
      </c>
      <c r="C82" s="7">
        <v>0.78</v>
      </c>
      <c r="D82" s="5">
        <v>0.99970080391278204</v>
      </c>
      <c r="E82" s="9">
        <v>-5.9464868597630602E-10</v>
      </c>
      <c r="F82" s="13">
        <v>3.24529842384308E-2</v>
      </c>
      <c r="G82" s="7">
        <v>0.78</v>
      </c>
      <c r="H82" s="5">
        <v>0.999700803913108</v>
      </c>
      <c r="I82" s="9">
        <v>-5.9464765107464098E-10</v>
      </c>
      <c r="J82" s="13">
        <v>3.2452927758616398E-2</v>
      </c>
      <c r="K82" s="3">
        <f t="shared" si="7"/>
        <v>0.99970080391294502</v>
      </c>
      <c r="L82" s="4">
        <f t="shared" si="8"/>
        <v>-5.9464816852547355E-10</v>
      </c>
      <c r="M82" s="4">
        <f t="shared" si="9"/>
        <v>3.24529559985236E-8</v>
      </c>
      <c r="N82" s="5">
        <f t="shared" si="10"/>
        <v>2.3053219888950394</v>
      </c>
    </row>
    <row r="83" spans="1:14">
      <c r="A83" s="8">
        <v>9</v>
      </c>
      <c r="B83" s="8">
        <v>0.2</v>
      </c>
      <c r="C83" s="7">
        <v>0.79</v>
      </c>
      <c r="D83" s="5">
        <v>0.99970099919920397</v>
      </c>
      <c r="E83" s="9">
        <v>-5.8295752361052399E-10</v>
      </c>
      <c r="F83" s="13">
        <v>3.18149384192212E-2</v>
      </c>
      <c r="G83" s="7">
        <v>0.79</v>
      </c>
      <c r="H83" s="5">
        <v>0.99970099919927902</v>
      </c>
      <c r="I83" s="9">
        <v>-5.82955877214577E-10</v>
      </c>
      <c r="J83" s="13">
        <v>3.1814848567073298E-2</v>
      </c>
      <c r="K83" s="3">
        <f t="shared" si="7"/>
        <v>0.99970099919924149</v>
      </c>
      <c r="L83" s="4">
        <f t="shared" si="8"/>
        <v>-5.8295670041255054E-10</v>
      </c>
      <c r="M83" s="4">
        <f t="shared" si="9"/>
        <v>3.1814893493147247E-8</v>
      </c>
      <c r="N83" s="5">
        <f t="shared" si="10"/>
        <v>2.3045696328985539</v>
      </c>
    </row>
    <row r="84" spans="1:14">
      <c r="A84" s="8">
        <v>9</v>
      </c>
      <c r="B84" s="8">
        <v>0.2</v>
      </c>
      <c r="C84" s="7">
        <v>0.8</v>
      </c>
      <c r="D84" s="5">
        <v>0.99970119149062997</v>
      </c>
      <c r="E84" s="9">
        <v>-5.7621883963490502E-10</v>
      </c>
      <c r="F84" s="13">
        <v>3.1447174376340203E-2</v>
      </c>
      <c r="G84" s="7">
        <v>0.8</v>
      </c>
      <c r="H84" s="5">
        <v>0.99970119149108005</v>
      </c>
      <c r="I84" s="9">
        <v>-5.7621883058075499E-10</v>
      </c>
      <c r="J84" s="13">
        <v>3.1447173882209502E-2</v>
      </c>
      <c r="K84" s="3">
        <f t="shared" si="7"/>
        <v>0.99970119149085501</v>
      </c>
      <c r="L84" s="4">
        <f t="shared" si="8"/>
        <v>-5.7621883510783001E-10</v>
      </c>
      <c r="M84" s="4">
        <f t="shared" si="9"/>
        <v>3.144717412927485E-8</v>
      </c>
      <c r="N84" s="5">
        <f t="shared" si="10"/>
        <v>2.3038285739364017</v>
      </c>
    </row>
    <row r="85" spans="1:14">
      <c r="A85" s="8">
        <v>9</v>
      </c>
      <c r="B85" s="8">
        <v>0.2</v>
      </c>
      <c r="C85" s="7">
        <v>0.81</v>
      </c>
      <c r="D85" s="5">
        <v>0.99970138094896199</v>
      </c>
      <c r="E85" s="9">
        <v>-5.7511858922918099E-10</v>
      </c>
      <c r="F85" s="13">
        <v>3.1387128150867298E-2</v>
      </c>
      <c r="G85" s="7">
        <v>0.81</v>
      </c>
      <c r="H85" s="5">
        <v>0.99970138094935002</v>
      </c>
      <c r="I85" s="9">
        <v>-5.7511956563755204E-10</v>
      </c>
      <c r="J85" s="13">
        <v>3.1387181438406998E-2</v>
      </c>
      <c r="K85" s="3">
        <f t="shared" si="7"/>
        <v>0.99970138094915595</v>
      </c>
      <c r="L85" s="4">
        <f t="shared" si="8"/>
        <v>-5.7511907743336652E-10</v>
      </c>
      <c r="M85" s="4">
        <f t="shared" si="9"/>
        <v>3.1387154794637148E-8</v>
      </c>
      <c r="N85" s="5">
        <f t="shared" si="10"/>
        <v>2.3030982007349023</v>
      </c>
    </row>
    <row r="86" spans="1:14">
      <c r="A86" s="8">
        <v>9</v>
      </c>
      <c r="B86" s="8">
        <v>0.2</v>
      </c>
      <c r="C86" s="7">
        <v>0.82</v>
      </c>
      <c r="D86" s="5">
        <v>0.99970156772938101</v>
      </c>
      <c r="E86" s="9">
        <v>-5.7506017044045797E-10</v>
      </c>
      <c r="F86" s="13">
        <v>3.13839399423093E-2</v>
      </c>
      <c r="G86" s="7">
        <v>0.82</v>
      </c>
      <c r="H86" s="5">
        <v>0.99970156772971297</v>
      </c>
      <c r="I86" s="9">
        <v>-5.7506241374231601E-10</v>
      </c>
      <c r="J86" s="13">
        <v>3.1384062370629601E-2</v>
      </c>
      <c r="K86" s="3">
        <f t="shared" ref="K86:K104" si="11">0.5*(D86+H86)</f>
        <v>0.99970156772954699</v>
      </c>
      <c r="L86" s="4">
        <f t="shared" ref="L86:L104" si="12">0.5*(E86+I86)</f>
        <v>-5.7506129209138704E-10</v>
      </c>
      <c r="M86" s="4">
        <f t="shared" ref="M86:M104" si="13">10^-6*(F86+J86)/2</f>
        <v>3.1384001156469447E-8</v>
      </c>
      <c r="N86" s="5">
        <f t="shared" si="10"/>
        <v>2.3023779240970113</v>
      </c>
    </row>
    <row r="87" spans="1:14">
      <c r="A87" s="8">
        <v>9</v>
      </c>
      <c r="B87" s="8">
        <v>0.2</v>
      </c>
      <c r="C87" s="7">
        <v>0.83</v>
      </c>
      <c r="D87" s="5">
        <v>0.99970175198381195</v>
      </c>
      <c r="E87" s="9">
        <v>-5.6951878952767201E-10</v>
      </c>
      <c r="F87" s="13">
        <v>3.1081518778918401E-2</v>
      </c>
      <c r="G87" s="7">
        <v>0.83</v>
      </c>
      <c r="H87" s="5">
        <v>0.99970175198466804</v>
      </c>
      <c r="I87" s="9">
        <v>-5.6951803118936405E-10</v>
      </c>
      <c r="J87" s="13">
        <v>3.10814773925642E-2</v>
      </c>
      <c r="K87" s="3">
        <f t="shared" si="11"/>
        <v>0.99970175198423994</v>
      </c>
      <c r="L87" s="4">
        <f t="shared" si="12"/>
        <v>-5.6951841035851803E-10</v>
      </c>
      <c r="M87" s="4">
        <f t="shared" si="13"/>
        <v>3.1081498085741299E-8</v>
      </c>
      <c r="N87" s="5">
        <f t="shared" si="10"/>
        <v>2.301667166265414</v>
      </c>
    </row>
    <row r="88" spans="1:14">
      <c r="A88" s="8">
        <v>9</v>
      </c>
      <c r="B88" s="8">
        <v>0.2</v>
      </c>
      <c r="C88" s="7">
        <v>0.84</v>
      </c>
      <c r="D88" s="5">
        <v>0.99970193386338002</v>
      </c>
      <c r="E88" s="9">
        <v>-5.5260345367005097E-10</v>
      </c>
      <c r="F88" s="13">
        <v>3.01583634084935E-2</v>
      </c>
      <c r="G88" s="7">
        <v>0.84</v>
      </c>
      <c r="H88" s="5">
        <v>0.99970193386430595</v>
      </c>
      <c r="I88" s="9">
        <v>-5.5259931778704795E-10</v>
      </c>
      <c r="J88" s="13">
        <v>3.0158137692454699E-2</v>
      </c>
      <c r="K88" s="3">
        <f t="shared" si="11"/>
        <v>0.99970193386384298</v>
      </c>
      <c r="L88" s="4">
        <f t="shared" si="12"/>
        <v>-5.5260138572854946E-10</v>
      </c>
      <c r="M88" s="4">
        <f t="shared" si="13"/>
        <v>3.0158250550474098E-8</v>
      </c>
      <c r="N88" s="5">
        <f t="shared" si="10"/>
        <v>2.3009653548332141</v>
      </c>
    </row>
    <row r="89" spans="1:14">
      <c r="A89" s="8">
        <v>9</v>
      </c>
      <c r="B89" s="8">
        <v>0.2</v>
      </c>
      <c r="C89" s="7">
        <v>0.85</v>
      </c>
      <c r="D89" s="5">
        <v>0.99970211351640004</v>
      </c>
      <c r="E89" s="9">
        <v>-5.2444479668596796E-10</v>
      </c>
      <c r="F89" s="13">
        <v>2.8621603178746301E-2</v>
      </c>
      <c r="G89" s="7">
        <v>0.85</v>
      </c>
      <c r="H89" s="5">
        <v>0.99970211351747296</v>
      </c>
      <c r="I89" s="9">
        <v>-5.2443935583711301E-10</v>
      </c>
      <c r="J89" s="13">
        <v>2.86213062441254E-2</v>
      </c>
      <c r="K89" s="3">
        <f t="shared" si="11"/>
        <v>0.9997021135169365</v>
      </c>
      <c r="L89" s="4">
        <f t="shared" si="12"/>
        <v>-5.2444207626154054E-10</v>
      </c>
      <c r="M89" s="4">
        <f t="shared" si="13"/>
        <v>2.8621454711435851E-8</v>
      </c>
      <c r="N89" s="5">
        <f t="shared" si="10"/>
        <v>2.3002719244103385</v>
      </c>
    </row>
    <row r="90" spans="1:14">
      <c r="A90" s="8">
        <v>9</v>
      </c>
      <c r="B90" s="8">
        <v>0.2</v>
      </c>
      <c r="C90" s="7">
        <v>0.86</v>
      </c>
      <c r="D90" s="5">
        <v>0.99970229108223996</v>
      </c>
      <c r="E90" s="9">
        <v>-4.9368626053410697E-10</v>
      </c>
      <c r="F90" s="13">
        <v>2.6942954402629601E-2</v>
      </c>
      <c r="G90" s="7">
        <v>0.86</v>
      </c>
      <c r="H90" s="5">
        <v>0.99970229108354203</v>
      </c>
      <c r="I90" s="9">
        <v>-4.9368165604741603E-10</v>
      </c>
      <c r="J90" s="13">
        <v>2.69427031125191E-2</v>
      </c>
      <c r="K90" s="3">
        <f t="shared" si="11"/>
        <v>0.99970229108289099</v>
      </c>
      <c r="L90" s="4">
        <f t="shared" si="12"/>
        <v>-4.936839582907615E-10</v>
      </c>
      <c r="M90" s="4">
        <f t="shared" si="13"/>
        <v>2.694282875757435E-8</v>
      </c>
      <c r="N90" s="5">
        <f t="shared" si="10"/>
        <v>2.2995863443944917</v>
      </c>
    </row>
    <row r="91" spans="1:14">
      <c r="A91" s="8">
        <v>9</v>
      </c>
      <c r="B91" s="8">
        <v>0.2</v>
      </c>
      <c r="C91" s="7">
        <v>0.87</v>
      </c>
      <c r="D91" s="5">
        <v>0.99970246668535401</v>
      </c>
      <c r="E91" s="9">
        <v>-4.7090158137842102E-10</v>
      </c>
      <c r="F91" s="13">
        <v>2.56994793038775E-2</v>
      </c>
      <c r="G91" s="7">
        <v>0.87</v>
      </c>
      <c r="H91" s="5">
        <v>0.99970246668674101</v>
      </c>
      <c r="I91" s="9">
        <v>-4.7089834640959297E-10</v>
      </c>
      <c r="J91" s="13">
        <v>2.56993027552786E-2</v>
      </c>
      <c r="K91" s="3">
        <f t="shared" si="11"/>
        <v>0.99970246668604745</v>
      </c>
      <c r="L91" s="4">
        <f t="shared" si="12"/>
        <v>-4.7089996389400704E-10</v>
      </c>
      <c r="M91" s="4">
        <f t="shared" si="13"/>
        <v>2.5699391029578049E-8</v>
      </c>
      <c r="N91" s="5">
        <f t="shared" si="10"/>
        <v>2.298908141524012</v>
      </c>
    </row>
    <row r="92" spans="1:14">
      <c r="A92" s="8">
        <v>9</v>
      </c>
      <c r="B92" s="8">
        <v>0.2</v>
      </c>
      <c r="C92" s="7">
        <v>0.88</v>
      </c>
      <c r="D92" s="5">
        <v>0.99970264043964097</v>
      </c>
      <c r="E92" s="9">
        <v>-4.6068627382274098E-10</v>
      </c>
      <c r="F92" s="13">
        <v>2.51419783408494E-2</v>
      </c>
      <c r="G92" s="7">
        <v>0.88</v>
      </c>
      <c r="H92" s="5">
        <v>0.99970264044117296</v>
      </c>
      <c r="I92" s="9">
        <v>-4.60686623520039E-10</v>
      </c>
      <c r="J92" s="13">
        <v>2.51419974255984E-2</v>
      </c>
      <c r="K92" s="3">
        <f t="shared" si="11"/>
        <v>0.99970264044040702</v>
      </c>
      <c r="L92" s="4">
        <f t="shared" si="12"/>
        <v>-4.6068644867138999E-10</v>
      </c>
      <c r="M92" s="4">
        <f t="shared" si="13"/>
        <v>2.5141987883223899E-8</v>
      </c>
      <c r="N92" s="5">
        <f t="shared" si="10"/>
        <v>2.298236881848192</v>
      </c>
    </row>
    <row r="93" spans="1:14">
      <c r="A93" s="8">
        <v>9</v>
      </c>
      <c r="B93" s="8">
        <v>0.2</v>
      </c>
      <c r="C93" s="7">
        <v>0.89</v>
      </c>
      <c r="D93" s="5">
        <v>0.99970281245381198</v>
      </c>
      <c r="E93" s="9">
        <v>-4.60357215265063E-10</v>
      </c>
      <c r="F93" s="13">
        <v>2.5124019952244999E-2</v>
      </c>
      <c r="G93" s="7">
        <v>0.89</v>
      </c>
      <c r="H93" s="5">
        <v>0.99970281245558401</v>
      </c>
      <c r="I93" s="9">
        <v>-4.6035981839996301E-10</v>
      </c>
      <c r="J93" s="13">
        <v>2.51241620184731E-2</v>
      </c>
      <c r="K93" s="3">
        <f t="shared" si="11"/>
        <v>0.99970281245469805</v>
      </c>
      <c r="L93" s="4">
        <f t="shared" si="12"/>
        <v>-4.6035851683251303E-10</v>
      </c>
      <c r="M93" s="4">
        <f t="shared" si="13"/>
        <v>2.5124090985359048E-8</v>
      </c>
      <c r="N93" s="5">
        <f t="shared" si="10"/>
        <v>2.2975721512322509</v>
      </c>
    </row>
    <row r="94" spans="1:14">
      <c r="A94" s="8">
        <v>9</v>
      </c>
      <c r="B94" s="8">
        <v>0.2</v>
      </c>
      <c r="C94" s="7">
        <v>0.9</v>
      </c>
      <c r="D94" s="5">
        <v>0.99970298283700798</v>
      </c>
      <c r="E94" s="9">
        <v>-4.6311403671254599E-10</v>
      </c>
      <c r="F94" s="13">
        <v>2.5274473632028199E-2</v>
      </c>
      <c r="G94" s="7">
        <v>0.9</v>
      </c>
      <c r="H94" s="5">
        <v>0.99970298283967396</v>
      </c>
      <c r="I94" s="9">
        <v>-4.6312083872790599E-10</v>
      </c>
      <c r="J94" s="13">
        <v>2.5274844852384699E-2</v>
      </c>
      <c r="K94" s="3">
        <f t="shared" si="11"/>
        <v>0.99970298283834103</v>
      </c>
      <c r="L94" s="4">
        <f t="shared" si="12"/>
        <v>-4.6311743772022599E-10</v>
      </c>
      <c r="M94" s="4">
        <f t="shared" si="13"/>
        <v>2.5274659242206448E-8</v>
      </c>
      <c r="N94" s="5">
        <f t="shared" si="10"/>
        <v>2.2969135323185492</v>
      </c>
    </row>
    <row r="95" spans="1:14">
      <c r="A95" s="8">
        <v>9</v>
      </c>
      <c r="B95" s="8">
        <v>0.2</v>
      </c>
      <c r="C95" s="7">
        <v>0.91</v>
      </c>
      <c r="D95" s="5">
        <v>0.99970315170180601</v>
      </c>
      <c r="E95" s="9">
        <v>-4.6209928599826401E-10</v>
      </c>
      <c r="F95" s="13">
        <v>2.5219093556845599E-2</v>
      </c>
      <c r="G95" s="7">
        <v>0.91</v>
      </c>
      <c r="H95" s="5">
        <v>0.99970315170507296</v>
      </c>
      <c r="I95" s="9">
        <v>-4.6210789637381801E-10</v>
      </c>
      <c r="J95" s="13">
        <v>2.5219563468557801E-2</v>
      </c>
      <c r="K95" s="3">
        <f t="shared" si="11"/>
        <v>0.99970315170343949</v>
      </c>
      <c r="L95" s="4">
        <f t="shared" si="12"/>
        <v>-4.6210359118604098E-10</v>
      </c>
      <c r="M95" s="4">
        <f t="shared" si="13"/>
        <v>2.5219328512701699E-8</v>
      </c>
      <c r="N95" s="5">
        <f t="shared" si="10"/>
        <v>2.2962605968487284</v>
      </c>
    </row>
    <row r="96" spans="1:14">
      <c r="A96" s="8">
        <v>9</v>
      </c>
      <c r="B96" s="8">
        <v>0.2</v>
      </c>
      <c r="C96" s="7">
        <v>0.91999999999999904</v>
      </c>
      <c r="D96" s="5">
        <v>0.99970331915882404</v>
      </c>
      <c r="E96" s="9">
        <v>-4.53977291947708E-10</v>
      </c>
      <c r="F96" s="13">
        <v>2.47758352917163E-2</v>
      </c>
      <c r="G96" s="7">
        <v>0.91999999999999904</v>
      </c>
      <c r="H96" s="5">
        <v>0.99970331916228095</v>
      </c>
      <c r="I96" s="9">
        <v>-4.5398551378971299E-10</v>
      </c>
      <c r="J96" s="13">
        <v>2.4776283999188901E-2</v>
      </c>
      <c r="K96" s="3">
        <f t="shared" si="11"/>
        <v>0.99970331916055244</v>
      </c>
      <c r="L96" s="4">
        <f t="shared" si="12"/>
        <v>-4.539814028687105E-10</v>
      </c>
      <c r="M96" s="4">
        <f t="shared" si="13"/>
        <v>2.4776059645452601E-8</v>
      </c>
      <c r="N96" s="5">
        <f t="shared" si="10"/>
        <v>2.2956129220032069</v>
      </c>
    </row>
    <row r="97" spans="1:14">
      <c r="A97" s="8">
        <v>9</v>
      </c>
      <c r="B97" s="8">
        <v>0.2</v>
      </c>
      <c r="C97" s="7">
        <v>0.92999999999999905</v>
      </c>
      <c r="D97" s="5">
        <v>0.99970348531699105</v>
      </c>
      <c r="E97" s="9">
        <v>-4.4100599320690002E-10</v>
      </c>
      <c r="F97" s="13">
        <v>2.4067925960517999E-2</v>
      </c>
      <c r="G97" s="7">
        <v>0.92999999999999905</v>
      </c>
      <c r="H97" s="5">
        <v>0.99970348532014597</v>
      </c>
      <c r="I97" s="9">
        <v>-4.4101159970147698E-10</v>
      </c>
      <c r="J97" s="13">
        <v>2.4068231935263099E-2</v>
      </c>
      <c r="K97" s="3">
        <f t="shared" si="11"/>
        <v>0.99970348531856845</v>
      </c>
      <c r="L97" s="4">
        <f t="shared" si="12"/>
        <v>-4.410087964541885E-10</v>
      </c>
      <c r="M97" s="4">
        <f t="shared" si="13"/>
        <v>2.4068078947890549E-8</v>
      </c>
      <c r="N97" s="5">
        <f t="shared" si="10"/>
        <v>2.2949700909123503</v>
      </c>
    </row>
    <row r="98" spans="1:14">
      <c r="A98" s="8">
        <v>9</v>
      </c>
      <c r="B98" s="8">
        <v>0.2</v>
      </c>
      <c r="C98" s="7">
        <v>0.94</v>
      </c>
      <c r="D98" s="5">
        <v>0.99970365032441399</v>
      </c>
      <c r="E98" s="9">
        <v>-4.2841345994321098E-10</v>
      </c>
      <c r="F98" s="13">
        <v>2.3380687775744299E-2</v>
      </c>
      <c r="G98" s="7">
        <v>0.94</v>
      </c>
      <c r="H98" s="5">
        <v>0.99970365033745001</v>
      </c>
      <c r="I98" s="9">
        <v>-4.2844232714632699E-10</v>
      </c>
      <c r="J98" s="13">
        <v>2.3382263204917601E-2</v>
      </c>
      <c r="K98" s="3">
        <f t="shared" si="11"/>
        <v>0.999703650330932</v>
      </c>
      <c r="L98" s="4">
        <f t="shared" si="12"/>
        <v>-4.2842789354476898E-10</v>
      </c>
      <c r="M98" s="4">
        <f t="shared" si="13"/>
        <v>2.3381475490330947E-8</v>
      </c>
      <c r="N98" s="5">
        <f t="shared" si="10"/>
        <v>2.2943315137559761</v>
      </c>
    </row>
    <row r="99" spans="1:14">
      <c r="A99" s="8">
        <v>9</v>
      </c>
      <c r="B99" s="8">
        <v>0.2</v>
      </c>
      <c r="C99" s="7">
        <v>0.95</v>
      </c>
      <c r="D99" s="5">
        <v>0.99970381426955501</v>
      </c>
      <c r="E99" s="9">
        <v>-4.2002471983347799E-10</v>
      </c>
      <c r="F99" s="13">
        <v>2.2922871829990601E-2</v>
      </c>
      <c r="G99" s="7">
        <v>0.95</v>
      </c>
      <c r="H99" s="5">
        <v>0.99970381427632504</v>
      </c>
      <c r="I99" s="9">
        <v>-4.20027523204414E-10</v>
      </c>
      <c r="J99" s="13">
        <v>2.29230248241112E-2</v>
      </c>
      <c r="K99" s="3">
        <f t="shared" si="11"/>
        <v>0.99970381427293997</v>
      </c>
      <c r="L99" s="4">
        <f t="shared" si="12"/>
        <v>-4.20026121518946E-10</v>
      </c>
      <c r="M99" s="4">
        <f t="shared" si="13"/>
        <v>2.2922948327050898E-8</v>
      </c>
      <c r="N99" s="5">
        <f t="shared" si="10"/>
        <v>2.2936969025806722</v>
      </c>
    </row>
    <row r="100" spans="1:14">
      <c r="A100" s="8">
        <v>9</v>
      </c>
      <c r="B100" s="8">
        <v>0.2</v>
      </c>
      <c r="C100" s="7">
        <v>0.96</v>
      </c>
      <c r="D100" s="5">
        <v>0.99970397723335402</v>
      </c>
      <c r="E100" s="9">
        <v>-4.1635855103819899E-10</v>
      </c>
      <c r="F100" s="13">
        <v>2.2722790469458701E-2</v>
      </c>
      <c r="G100" s="7">
        <v>0.96</v>
      </c>
      <c r="H100" s="5">
        <v>0.99970397724002003</v>
      </c>
      <c r="I100" s="9">
        <v>-4.1635627996618901E-10</v>
      </c>
      <c r="J100" s="13">
        <v>2.27226665255808E-2</v>
      </c>
      <c r="K100" s="3">
        <f t="shared" si="11"/>
        <v>0.99970397723668702</v>
      </c>
      <c r="L100" s="4">
        <f t="shared" si="12"/>
        <v>-4.1635741550219403E-10</v>
      </c>
      <c r="M100" s="4">
        <f t="shared" si="13"/>
        <v>2.2722728497519751E-8</v>
      </c>
      <c r="N100" s="5">
        <f t="shared" si="10"/>
        <v>2.2930659040394579</v>
      </c>
    </row>
    <row r="101" spans="1:14">
      <c r="A101" s="8">
        <v>9</v>
      </c>
      <c r="B101" s="8">
        <v>0.2</v>
      </c>
      <c r="C101" s="7">
        <v>0.97</v>
      </c>
      <c r="D101" s="5">
        <v>0.99970413917119005</v>
      </c>
      <c r="E101" s="9">
        <v>-4.1529616534089502E-10</v>
      </c>
      <c r="F101" s="13">
        <v>2.26648107124983E-2</v>
      </c>
      <c r="G101" s="7">
        <v>0.97</v>
      </c>
      <c r="H101" s="5">
        <v>0.99970413919522005</v>
      </c>
      <c r="I101" s="9">
        <v>-4.1529271015706701E-10</v>
      </c>
      <c r="J101" s="13">
        <v>2.26646221456538E-2</v>
      </c>
      <c r="K101" s="3">
        <f t="shared" si="11"/>
        <v>0.99970413918320511</v>
      </c>
      <c r="L101" s="4">
        <f t="shared" si="12"/>
        <v>-4.1529443774898104E-10</v>
      </c>
      <c r="M101" s="4">
        <f t="shared" si="13"/>
        <v>2.2664716429076051E-8</v>
      </c>
      <c r="N101" s="5">
        <f t="shared" si="10"/>
        <v>2.2924386720661576</v>
      </c>
    </row>
    <row r="102" spans="1:14">
      <c r="A102" s="8">
        <v>9</v>
      </c>
      <c r="B102" s="8">
        <v>0.2</v>
      </c>
      <c r="C102" s="7">
        <v>0.98</v>
      </c>
      <c r="D102" s="5">
        <v>0.99970430023422197</v>
      </c>
      <c r="E102" s="9">
        <v>-4.1382168031357601E-10</v>
      </c>
      <c r="F102" s="13">
        <v>2.25843406122864E-2</v>
      </c>
      <c r="G102" s="7">
        <v>0.98</v>
      </c>
      <c r="H102" s="5">
        <v>0.99970430025439105</v>
      </c>
      <c r="I102" s="9">
        <v>-4.1380628581273901E-10</v>
      </c>
      <c r="J102" s="13">
        <v>2.2583500456569601E-2</v>
      </c>
      <c r="K102" s="3">
        <f t="shared" si="11"/>
        <v>0.99970430024430645</v>
      </c>
      <c r="L102" s="4">
        <f t="shared" si="12"/>
        <v>-4.1381398306315754E-10</v>
      </c>
      <c r="M102" s="4">
        <f t="shared" si="13"/>
        <v>2.2583920534428E-8</v>
      </c>
      <c r="N102" s="5">
        <f t="shared" si="10"/>
        <v>2.2918146990242576</v>
      </c>
    </row>
    <row r="103" spans="1:14">
      <c r="A103" s="8">
        <v>9</v>
      </c>
      <c r="B103" s="8">
        <v>0.2</v>
      </c>
      <c r="C103" s="7">
        <v>0.99</v>
      </c>
      <c r="D103" s="5">
        <v>0.99970446065166996</v>
      </c>
      <c r="E103" s="9">
        <v>-4.1028465232049002E-10</v>
      </c>
      <c r="F103" s="13">
        <v>2.23913071180275E-2</v>
      </c>
      <c r="G103" s="7">
        <v>0.99</v>
      </c>
      <c r="H103" s="5">
        <v>0.99970446066471297</v>
      </c>
      <c r="I103" s="9">
        <v>-4.1026188000259299E-10</v>
      </c>
      <c r="J103" s="13">
        <v>2.2390064317545099E-2</v>
      </c>
      <c r="K103" s="3">
        <f t="shared" si="11"/>
        <v>0.99970446065819152</v>
      </c>
      <c r="L103" s="4">
        <f t="shared" si="12"/>
        <v>-4.1027326616154153E-10</v>
      </c>
      <c r="M103" s="4">
        <f t="shared" si="13"/>
        <v>2.2390685717786298E-8</v>
      </c>
      <c r="N103" s="5">
        <f t="shared" si="10"/>
        <v>2.2911930643788327</v>
      </c>
    </row>
    <row r="104" spans="1:14">
      <c r="A104" s="8">
        <v>9</v>
      </c>
      <c r="B104" s="8">
        <v>0.2</v>
      </c>
      <c r="C104" s="7">
        <v>1</v>
      </c>
      <c r="D104" s="5">
        <v>0.99970462045576902</v>
      </c>
      <c r="E104" s="9">
        <v>-4.0522005010217902E-10</v>
      </c>
      <c r="F104" s="13">
        <v>2.2114906177705999E-2</v>
      </c>
      <c r="G104" s="7">
        <v>1</v>
      </c>
      <c r="H104" s="5">
        <v>0.99970462047403796</v>
      </c>
      <c r="I104" s="9">
        <v>-4.0522707307070199E-10</v>
      </c>
      <c r="J104" s="13">
        <v>2.2115289456593398E-2</v>
      </c>
      <c r="K104" s="3">
        <f t="shared" si="11"/>
        <v>0.99970462046490349</v>
      </c>
      <c r="L104" s="4">
        <f t="shared" si="12"/>
        <v>-4.052235615864405E-10</v>
      </c>
      <c r="M104" s="4">
        <f t="shared" si="13"/>
        <v>2.2115097817149699E-8</v>
      </c>
      <c r="N104" s="5">
        <f t="shared" si="10"/>
        <v>2.2905736148029123</v>
      </c>
    </row>
  </sheetData>
  <phoneticPr fontId="1" type="noConversion"/>
  <printOptions gridLines="1"/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Information</vt:lpstr>
      <vt:lpstr>Final</vt:lpstr>
      <vt:lpstr>Processed results</vt:lpstr>
      <vt:lpstr>Raw results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ps2003</dc:creator>
  <cp:lastModifiedBy>David Bird</cp:lastModifiedBy>
  <cp:lastPrinted>2019-02-27T15:54:11Z</cp:lastPrinted>
  <dcterms:created xsi:type="dcterms:W3CDTF">2019-02-18T16:18:19Z</dcterms:created>
  <dcterms:modified xsi:type="dcterms:W3CDTF">2019-07-04T12:45:21Z</dcterms:modified>
</cp:coreProperties>
</file>