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files\NK615\Profiles_Do_Not_Delete\campus\Desktop\"/>
    </mc:Choice>
  </mc:AlternateContent>
  <bookViews>
    <workbookView xWindow="0" yWindow="0" windowWidth="17895" windowHeight="8160" tabRatio="912"/>
  </bookViews>
  <sheets>
    <sheet name="Emergency Shelters" sheetId="3" r:id="rId1"/>
    <sheet name="Transitional Shelters" sheetId="1" r:id="rId2"/>
    <sheet name="Durable Shelters" sheetId="4" r:id="rId3"/>
    <sheet name="Not used Confidence interval" sheetId="6" state="hidden" r:id="rId4"/>
    <sheet name="sunburst" sheetId="28" r:id="rId5"/>
  </sheets>
  <definedNames>
    <definedName name="_xlchart.v1.0" hidden="1">sunburst!$A$2:$C$99</definedName>
    <definedName name="_xlchart.v1.1" hidden="1">sunburst!$D$2:$D$99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6" l="1"/>
  <c r="L31" i="6"/>
  <c r="O31" i="6"/>
  <c r="U29" i="6"/>
  <c r="U28" i="6"/>
  <c r="U27" i="6"/>
  <c r="U26" i="6"/>
  <c r="U25" i="6"/>
  <c r="U24" i="6"/>
  <c r="U23" i="6"/>
  <c r="U22" i="6"/>
  <c r="U21" i="6"/>
  <c r="R29" i="6"/>
  <c r="R28" i="6"/>
  <c r="R27" i="6"/>
  <c r="R26" i="6"/>
  <c r="R25" i="6"/>
  <c r="R24" i="6"/>
  <c r="R23" i="6"/>
  <c r="R22" i="6"/>
  <c r="R21" i="6"/>
  <c r="O29" i="6"/>
  <c r="O28" i="6"/>
  <c r="O27" i="6"/>
  <c r="O26" i="6"/>
  <c r="O25" i="6"/>
  <c r="O24" i="6"/>
  <c r="O23" i="6"/>
  <c r="O22" i="6"/>
  <c r="O21" i="6"/>
  <c r="L29" i="6"/>
  <c r="L28" i="6"/>
  <c r="L27" i="6"/>
  <c r="L26" i="6"/>
  <c r="L25" i="6"/>
  <c r="L24" i="6"/>
  <c r="L23" i="6"/>
  <c r="L22" i="6"/>
  <c r="L21" i="6"/>
  <c r="H29" i="6"/>
  <c r="H28" i="6"/>
  <c r="H27" i="6"/>
  <c r="H26" i="6"/>
  <c r="H25" i="6"/>
  <c r="H24" i="6"/>
  <c r="H23" i="6"/>
  <c r="H22" i="6"/>
  <c r="H21" i="6"/>
  <c r="D22" i="6"/>
  <c r="D23" i="6"/>
  <c r="D24" i="6"/>
  <c r="D25" i="6"/>
  <c r="D26" i="6"/>
  <c r="D27" i="6"/>
  <c r="D28" i="6"/>
  <c r="D29" i="6"/>
  <c r="D21" i="6"/>
  <c r="U31" i="6"/>
  <c r="H31" i="6"/>
  <c r="D31" i="6"/>
  <c r="F12" i="6"/>
  <c r="G12" i="6"/>
  <c r="J12" i="6"/>
  <c r="K12" i="6"/>
  <c r="F13" i="6"/>
  <c r="F14" i="6" s="1"/>
  <c r="F16" i="6" s="1"/>
  <c r="G13" i="6"/>
  <c r="G14" i="6" s="1"/>
  <c r="J13" i="6"/>
  <c r="J14" i="6" s="1"/>
  <c r="J16" i="6" s="1"/>
  <c r="K13" i="6"/>
  <c r="K14" i="6" s="1"/>
  <c r="L3" i="6"/>
  <c r="L4" i="6"/>
  <c r="L5" i="6"/>
  <c r="L6" i="6"/>
  <c r="L7" i="6"/>
  <c r="L8" i="6"/>
  <c r="L9" i="6"/>
  <c r="L10" i="6"/>
  <c r="L2" i="6"/>
  <c r="H3" i="6"/>
  <c r="H4" i="6"/>
  <c r="H5" i="6"/>
  <c r="H6" i="6"/>
  <c r="H7" i="6"/>
  <c r="H8" i="6"/>
  <c r="H9" i="6"/>
  <c r="H10" i="6"/>
  <c r="H2" i="6"/>
  <c r="D3" i="6"/>
  <c r="D4" i="6"/>
  <c r="D5" i="6"/>
  <c r="D6" i="6"/>
  <c r="D7" i="6"/>
  <c r="D8" i="6"/>
  <c r="D9" i="6"/>
  <c r="D10" i="6"/>
  <c r="D2" i="6"/>
  <c r="L12" i="6" l="1"/>
  <c r="H12" i="6"/>
  <c r="L13" i="6"/>
  <c r="L14" i="6" s="1"/>
  <c r="L16" i="6" s="1"/>
  <c r="H13" i="6"/>
  <c r="H14" i="6" s="1"/>
  <c r="H16" i="6" s="1"/>
  <c r="K15" i="6"/>
  <c r="K16" i="6"/>
  <c r="G16" i="6"/>
  <c r="G15" i="6"/>
  <c r="F15" i="6"/>
  <c r="J15" i="6"/>
  <c r="D13" i="6"/>
  <c r="D14" i="6" s="1"/>
  <c r="D12" i="6"/>
  <c r="H15" i="6" l="1"/>
  <c r="L15" i="6"/>
  <c r="D16" i="6"/>
  <c r="D15" i="6"/>
</calcChain>
</file>

<file path=xl/sharedStrings.xml><?xml version="1.0" encoding="utf-8"?>
<sst xmlns="http://schemas.openxmlformats.org/spreadsheetml/2006/main" count="396" uniqueCount="229">
  <si>
    <t xml:space="preserve">Preconstruction </t>
  </si>
  <si>
    <t xml:space="preserve">Construction and flexibility </t>
  </si>
  <si>
    <t xml:space="preserve">Lifetime &amp; Maintenance </t>
  </si>
  <si>
    <t>Comfort</t>
  </si>
  <si>
    <t xml:space="preserve">Sustainability </t>
  </si>
  <si>
    <t xml:space="preserve">Safety </t>
  </si>
  <si>
    <t>Privacy</t>
  </si>
  <si>
    <t>Socio-Cultural and Psycho-emotional</t>
  </si>
  <si>
    <t>SD</t>
  </si>
  <si>
    <t>Better shelter</t>
  </si>
  <si>
    <t>Compact bamboo</t>
  </si>
  <si>
    <t>Afg. ER Plastic Sh</t>
  </si>
  <si>
    <t>T-Shelter-  Jordan</t>
  </si>
  <si>
    <t>One room Transitional shelter</t>
  </si>
  <si>
    <t>SheltAir</t>
  </si>
  <si>
    <t>HBC shelter- Ethiopia</t>
  </si>
  <si>
    <t>One room Durable shelter Pakistan</t>
  </si>
  <si>
    <t>HushLight shelter</t>
  </si>
  <si>
    <t>LifeShelter</t>
  </si>
  <si>
    <t>MottMacdonld</t>
  </si>
  <si>
    <t>Protomax</t>
  </si>
  <si>
    <t xml:space="preserve">Construction &amp; flexibility </t>
  </si>
  <si>
    <t>Environmental Protection</t>
  </si>
  <si>
    <t>Socio-Cultural &amp; Psycho-emotional</t>
  </si>
  <si>
    <t>UNHCR family tent</t>
  </si>
  <si>
    <t>A.1 D.R. Congo - 2002</t>
  </si>
  <si>
    <t>A.2 Eritrea - 1998 onwards</t>
  </si>
  <si>
    <t>A.3 Kenya - 2007- Flooding</t>
  </si>
  <si>
    <t>A.4 Kenya - 2007-2008 - Election violence - Transitional shelter kits</t>
  </si>
  <si>
    <t>A.5 Liberia- 2007- IDPs, refugees - Self-build shelters</t>
  </si>
  <si>
    <t>A.6 Mozambique- 2007- Cyclone</t>
  </si>
  <si>
    <t>A.7 Rwanda - 2008 - Returns</t>
  </si>
  <si>
    <t>A.8 Somalia - 2007 - Civil conflict - Resettlement</t>
  </si>
  <si>
    <t>B.1 Afghanistan - 2002 - Returns - Shelter construction</t>
  </si>
  <si>
    <t>B.4 Indonesia - Aceh - 2004 - Tsunami and earthquake</t>
  </si>
  <si>
    <t>B.12 Sri Lankda - 2007 - Core shelter</t>
  </si>
  <si>
    <t>C.1 Honduras - 1998 - Hurricane Mitch - Emergency Transitional shelter</t>
  </si>
  <si>
    <t>C.5 Peru - 2007 - Earthquake - Prefabricated transitional shelters</t>
  </si>
  <si>
    <t>shelter 1</t>
  </si>
  <si>
    <t>shelter 2</t>
  </si>
  <si>
    <t>shelter 3</t>
  </si>
  <si>
    <t>shelter 4</t>
  </si>
  <si>
    <t>shelter 5</t>
  </si>
  <si>
    <t>shelter 6</t>
  </si>
  <si>
    <t>shelter 7</t>
  </si>
  <si>
    <t>shelter 8</t>
  </si>
  <si>
    <t>shelter 9</t>
  </si>
  <si>
    <t>shelter 10</t>
  </si>
  <si>
    <t>shelter 11</t>
  </si>
  <si>
    <t>D.5 Guatemala- 1976 - Earthquake</t>
  </si>
  <si>
    <t>A.1 Afghanistan - 2009 - Conflict returnees</t>
  </si>
  <si>
    <t>A.4 DRC, Goma - 2009 - Conflict displaced - Urban host families,</t>
  </si>
  <si>
    <t>A.5 Eritrea - 1998 onwards IDPs - Conflict</t>
  </si>
  <si>
    <t>A.7 Georgia - 2008 - Conflict</t>
  </si>
  <si>
    <t>shelter</t>
  </si>
  <si>
    <t>A13. Rwanda - 2008 - Conflict returnees</t>
  </si>
  <si>
    <t>A.16 Somalia, Somaliland - 2009 - Conflict  drought - Urban shelter upgrade</t>
  </si>
  <si>
    <t>B.3 Bangladesh - 2007 - Cyclone Sidr</t>
  </si>
  <si>
    <t>B.4 China, Sichuan - 2008 - Earthquake - Cash</t>
  </si>
  <si>
    <t>B13. Italy - 2009 - Earthquake</t>
  </si>
  <si>
    <t>B.24 Sri Lanka - 2004 - Tsunami</t>
  </si>
  <si>
    <t>B.25 Uganda - 2007 - Slow onset floods</t>
  </si>
  <si>
    <t>C.22 UK - 1945 - transitional shelter</t>
  </si>
  <si>
    <t>A.3 Grenada - 2004 - Hurricanes Ivan and Emily</t>
  </si>
  <si>
    <t>A.4 Haiti - 2010 - Earthquake - Overview</t>
  </si>
  <si>
    <t xml:space="preserve">A.5 Haiti - 2010 - Transitional shelter </t>
  </si>
  <si>
    <t xml:space="preserve">A.5 Haiti - 2010 - shelter </t>
  </si>
  <si>
    <t>A.16 Kyrgyzstan - 2010 - Conflict</t>
  </si>
  <si>
    <t>Shelter2</t>
  </si>
  <si>
    <t>Shelter 1</t>
  </si>
  <si>
    <t>Shelter 3</t>
  </si>
  <si>
    <t>Shelter 4</t>
  </si>
  <si>
    <t>Shelter 5</t>
  </si>
  <si>
    <t>Shelter 6</t>
  </si>
  <si>
    <t>Shelter 7</t>
  </si>
  <si>
    <t>Shelter 8</t>
  </si>
  <si>
    <t>Shelter 9</t>
  </si>
  <si>
    <t>Shelter 10</t>
  </si>
  <si>
    <t>Shelter 11</t>
  </si>
  <si>
    <t>Shelter 12</t>
  </si>
  <si>
    <t>Shelter 13</t>
  </si>
  <si>
    <t>Shelter 14</t>
  </si>
  <si>
    <t>Shelter 15</t>
  </si>
  <si>
    <t>Shelter 16</t>
  </si>
  <si>
    <t>Shelter 17</t>
  </si>
  <si>
    <t>Shelter 18</t>
  </si>
  <si>
    <t>Shelter 19</t>
  </si>
  <si>
    <t>Shelter 20</t>
  </si>
  <si>
    <t>Shelter 21</t>
  </si>
  <si>
    <t>Shelter 22</t>
  </si>
  <si>
    <t>Shelter 23</t>
  </si>
  <si>
    <t>Shelter 24</t>
  </si>
  <si>
    <t>Shelter 25</t>
  </si>
  <si>
    <t>Shelter 26</t>
  </si>
  <si>
    <t>Shelter 27</t>
  </si>
  <si>
    <t>Shelter 28</t>
  </si>
  <si>
    <t>Shelter 29</t>
  </si>
  <si>
    <t>Shelter 30</t>
  </si>
  <si>
    <t>Shelter 31</t>
  </si>
  <si>
    <t>Shelter 32</t>
  </si>
  <si>
    <t>Shelter 33</t>
  </si>
  <si>
    <t>Shelter 34</t>
  </si>
  <si>
    <t>Shelter 35</t>
  </si>
  <si>
    <t>Shelter 36</t>
  </si>
  <si>
    <t>Shelter 37</t>
  </si>
  <si>
    <t>Shelter 38</t>
  </si>
  <si>
    <t>Shelter 39</t>
  </si>
  <si>
    <t>Shelter 40</t>
  </si>
  <si>
    <t>Shelter 41</t>
  </si>
  <si>
    <t>Shelter 42</t>
  </si>
  <si>
    <t>Shelter 43</t>
  </si>
  <si>
    <t>Shelter 44</t>
  </si>
  <si>
    <t>Shelter 45</t>
  </si>
  <si>
    <t>Shelter 46</t>
  </si>
  <si>
    <t>Shelter 47</t>
  </si>
  <si>
    <t>Shelter 48</t>
  </si>
  <si>
    <t>Shelter 49</t>
  </si>
  <si>
    <t>SH23</t>
  </si>
  <si>
    <t>SH24</t>
  </si>
  <si>
    <t>SH25</t>
  </si>
  <si>
    <t>SH26</t>
  </si>
  <si>
    <t>SH27</t>
  </si>
  <si>
    <t>SH28</t>
  </si>
  <si>
    <t>SH29</t>
  </si>
  <si>
    <t>SH30</t>
  </si>
  <si>
    <t>SH31</t>
  </si>
  <si>
    <t>SH32</t>
  </si>
  <si>
    <t>SH33</t>
  </si>
  <si>
    <t>SH34</t>
  </si>
  <si>
    <t>SH35</t>
  </si>
  <si>
    <t>SH36</t>
  </si>
  <si>
    <t>SH37</t>
  </si>
  <si>
    <t>SH38</t>
  </si>
  <si>
    <t>SH39</t>
  </si>
  <si>
    <t>SH40</t>
  </si>
  <si>
    <t>SH41</t>
  </si>
  <si>
    <t>SH42</t>
  </si>
  <si>
    <t>SH43</t>
  </si>
  <si>
    <t>SH44</t>
  </si>
  <si>
    <t>SH45</t>
  </si>
  <si>
    <t>SH46</t>
  </si>
  <si>
    <t>SH47</t>
  </si>
  <si>
    <t>SH48</t>
  </si>
  <si>
    <t>SH49</t>
  </si>
  <si>
    <t>SH50</t>
  </si>
  <si>
    <t>SH51</t>
  </si>
  <si>
    <t>SH52</t>
  </si>
  <si>
    <t>SH53</t>
  </si>
  <si>
    <t>SH54</t>
  </si>
  <si>
    <t>SH55</t>
  </si>
  <si>
    <t>SH56</t>
  </si>
  <si>
    <t>SH57</t>
  </si>
  <si>
    <t>SH58</t>
  </si>
  <si>
    <t>SH59</t>
  </si>
  <si>
    <t>SH60</t>
  </si>
  <si>
    <t>SH61</t>
  </si>
  <si>
    <t>SH62</t>
  </si>
  <si>
    <t>SH63</t>
  </si>
  <si>
    <t>SH64</t>
  </si>
  <si>
    <t>SH65</t>
  </si>
  <si>
    <t>SH66</t>
  </si>
  <si>
    <t>SH67</t>
  </si>
  <si>
    <t>SH68</t>
  </si>
  <si>
    <t>SH69</t>
  </si>
  <si>
    <t>SH70</t>
  </si>
  <si>
    <t>SH71</t>
  </si>
  <si>
    <t>SH72</t>
  </si>
  <si>
    <t>SH73</t>
  </si>
  <si>
    <t>SH74</t>
  </si>
  <si>
    <t>SH75</t>
  </si>
  <si>
    <t>Emergency Shelter</t>
  </si>
  <si>
    <t>Transitional Shelter</t>
  </si>
  <si>
    <t>Shelter1</t>
  </si>
  <si>
    <t>Sh21</t>
  </si>
  <si>
    <t>Sh22</t>
  </si>
  <si>
    <t>Sh23</t>
  </si>
  <si>
    <t>Sh24</t>
  </si>
  <si>
    <t>Sh25</t>
  </si>
  <si>
    <t>Sh26</t>
  </si>
  <si>
    <t>Sh27</t>
  </si>
  <si>
    <t>Sh28</t>
  </si>
  <si>
    <t>Sh29</t>
  </si>
  <si>
    <t>Sh30</t>
  </si>
  <si>
    <t>Sh31</t>
  </si>
  <si>
    <t>Sh32</t>
  </si>
  <si>
    <t>Sh33</t>
  </si>
  <si>
    <t>Sh34</t>
  </si>
  <si>
    <t>Sh35</t>
  </si>
  <si>
    <t>Sh36</t>
  </si>
  <si>
    <t>Sh37</t>
  </si>
  <si>
    <t>Sh38</t>
  </si>
  <si>
    <t>Sh39</t>
  </si>
  <si>
    <t>Sh40</t>
  </si>
  <si>
    <t>Sh41</t>
  </si>
  <si>
    <t>Sh42</t>
  </si>
  <si>
    <t>Sh43</t>
  </si>
  <si>
    <t>Sh44</t>
  </si>
  <si>
    <t>Sh45</t>
  </si>
  <si>
    <t>Sh46</t>
  </si>
  <si>
    <t>Sh47</t>
  </si>
  <si>
    <t>Sh48</t>
  </si>
  <si>
    <t>Protection from Environment</t>
  </si>
  <si>
    <t>ES- Mean</t>
  </si>
  <si>
    <t>TS- Mean</t>
  </si>
  <si>
    <t>DS- Mean</t>
  </si>
  <si>
    <t xml:space="preserve">  </t>
  </si>
  <si>
    <t>Difference ES-TS</t>
  </si>
  <si>
    <t xml:space="preserve">Mean </t>
  </si>
  <si>
    <t>Sample Standard Deviation</t>
  </si>
  <si>
    <t>Margin of error</t>
  </si>
  <si>
    <t>LB(Mean- MR</t>
  </si>
  <si>
    <t>UP (Mean+mr)</t>
  </si>
  <si>
    <t>Number</t>
  </si>
  <si>
    <t>Difference ES-DS</t>
  </si>
  <si>
    <t>Difference TS-DS</t>
  </si>
  <si>
    <t>Safety and Access</t>
  </si>
  <si>
    <t xml:space="preserve"> Protection from Environment </t>
  </si>
  <si>
    <t>Safety  &amp; Access</t>
  </si>
  <si>
    <t>Safety &amp; Access</t>
  </si>
  <si>
    <t>Durable Shelter</t>
  </si>
  <si>
    <t>Min</t>
  </si>
  <si>
    <t>Mean</t>
  </si>
  <si>
    <t>Max</t>
  </si>
  <si>
    <t>Genre</t>
  </si>
  <si>
    <t>Sub- Genre</t>
  </si>
  <si>
    <t>Topic</t>
  </si>
  <si>
    <t>Value</t>
  </si>
  <si>
    <t>Name</t>
  </si>
  <si>
    <t>Protection from Env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</si>
</sst>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right" vertical="center"/>
    </xf>
    <xf numFmtId="0" fontId="3" fillId="0" borderId="5" xfId="0" applyFont="1" applyBorder="1"/>
    <xf numFmtId="0" fontId="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" fontId="0" fillId="0" borderId="5" xfId="0" applyNumberFormat="1" applyBorder="1" applyAlignment="1">
      <alignment horizontal="right" vertical="center"/>
    </xf>
    <xf numFmtId="1" fontId="0" fillId="0" borderId="5" xfId="1" applyNumberFormat="1" applyFont="1" applyBorder="1" applyAlignment="1">
      <alignment horizontal="right" vertical="center"/>
    </xf>
    <xf numFmtId="0" fontId="0" fillId="0" borderId="5" xfId="0" applyFont="1" applyBorder="1"/>
    <xf numFmtId="0" fontId="2" fillId="0" borderId="0" xfId="0" applyFont="1"/>
    <xf numFmtId="1" fontId="0" fillId="0" borderId="5" xfId="0" applyNumberFormat="1" applyBorder="1"/>
    <xf numFmtId="1" fontId="0" fillId="2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0" fillId="7" borderId="5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5" fillId="0" borderId="0" xfId="0" applyFont="1"/>
    <xf numFmtId="1" fontId="4" fillId="0" borderId="5" xfId="0" applyNumberFormat="1" applyFont="1" applyBorder="1"/>
    <xf numFmtId="1" fontId="4" fillId="7" borderId="5" xfId="0" applyNumberFormat="1" applyFont="1" applyFill="1" applyBorder="1"/>
    <xf numFmtId="0" fontId="0" fillId="0" borderId="0" xfId="0"/>
    <xf numFmtId="2" fontId="0" fillId="5" borderId="5" xfId="0" applyNumberForma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0" fillId="9" borderId="0" xfId="0" applyFill="1"/>
    <xf numFmtId="0" fontId="0" fillId="0" borderId="0" xfId="0" applyBorder="1"/>
    <xf numFmtId="2" fontId="0" fillId="5" borderId="0" xfId="0" applyNumberFormat="1" applyFill="1" applyBorder="1" applyAlignment="1">
      <alignment horizontal="center" vertical="center"/>
    </xf>
    <xf numFmtId="2" fontId="2" fillId="5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/>
    <xf numFmtId="0" fontId="0" fillId="0" borderId="5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12627974483326"/>
          <c:y val="0.10061883386072069"/>
          <c:w val="0.50081131911491195"/>
          <c:h val="0.7067524223023523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'Emergency Shelters'!#REF!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C50-4323-87E9-0C9881ED356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</a:ln>
            <a:effectLst>
              <a:glow rad="76200">
                <a:schemeClr val="accent2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'Emergency Shelters'!#REF!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C50-4323-87E9-0C9881ED356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</a:ln>
            <a:effectLst>
              <a:glow rad="76200">
                <a:schemeClr val="accent3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'Emergency Shelters'!#REF!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'Emergency Shelters'!#REF!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C50-4323-87E9-0C9881ED3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39644528"/>
        <c:axId val="539645184"/>
      </c:radarChart>
      <c:catAx>
        <c:axId val="53964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45184"/>
        <c:crosses val="autoZero"/>
        <c:auto val="1"/>
        <c:lblAlgn val="ctr"/>
        <c:lblOffset val="100"/>
        <c:noMultiLvlLbl val="0"/>
      </c:catAx>
      <c:valAx>
        <c:axId val="5396451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4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54315064921519"/>
          <c:y val="0.8515754409203522"/>
          <c:w val="0.4915745158339796"/>
          <c:h val="5.993272288247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sunburst" uniqueId="{5C0AB9D1-5429-4D57-AD40-120FAC3637F8}">
          <cx:spPr>
            <a:ln>
              <a:solidFill>
                <a:schemeClr val="accent2">
                  <a:lumMod val="40000"/>
                  <a:lumOff val="60000"/>
                </a:schemeClr>
              </a:solidFill>
            </a:ln>
          </cx:spPr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700">
                    <a:solidFill>
                      <a:schemeClr val="tx1"/>
                    </a:solidFill>
                  </a:defRPr>
                </a:pPr>
                <a:endParaRPr lang="en-US" sz="700">
                  <a:solidFill>
                    <a:schemeClr val="tx1"/>
                  </a:solidFill>
                </a:endParaRPr>
              </a:p>
            </cx:txPr>
            <cx:visibility seriesName="0" categoryName="1" value="1"/>
            <cx:separator>, </cx:separator>
            <cx:dataLabel idx="0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400"/>
                  </a:pPr>
                  <a:r>
                    <a:rPr lang="en-US" sz="1400">
                      <a:solidFill>
                        <a:schemeClr val="tx1"/>
                      </a:solidFill>
                    </a:rPr>
                    <a:t>Emergency Shelter</a:t>
                  </a:r>
                </a:p>
              </cx:txPr>
            </cx:dataLabel>
            <cx:dataLabel idx="37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400"/>
                  </a:pPr>
                  <a:r>
                    <a:rPr lang="en-US" sz="1400">
                      <a:solidFill>
                        <a:schemeClr val="tx1"/>
                      </a:solidFill>
                    </a:rPr>
                    <a:t>Transitional Shelter</a:t>
                  </a:r>
                </a:p>
              </cx:txPr>
            </cx:dataLabel>
            <cx:dataLabel idx="74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400"/>
                  </a:pPr>
                  <a:r>
                    <a:rPr lang="en-US" sz="1400">
                      <a:solidFill>
                        <a:schemeClr val="tx1"/>
                      </a:solidFill>
                    </a:rPr>
                    <a:t>Durable Shelter</a:t>
                  </a:r>
                </a:p>
              </cx:txPr>
            </cx:dataLabel>
          </cx:dataLabels>
          <cx:dataId val="0"/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519113</xdr:colOff>
      <xdr:row>81</xdr:row>
      <xdr:rowOff>85725</xdr:rowOff>
    </xdr:from>
    <xdr:to>
      <xdr:col>11</xdr:col>
      <xdr:colOff>0</xdr:colOff>
      <xdr:row>105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582705</xdr:colOff>
      <xdr:row>0</xdr:row>
      <xdr:rowOff>179295</xdr:rowOff>
    </xdr:from>
    <xdr:to>
      <xdr:col>20</xdr:col>
      <xdr:colOff>257174</xdr:colOff>
      <xdr:row>42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15" zoomScaleNormal="115" workbookViewId="0">
      <pane ySplit="1" topLeftCell="A2" activePane="bottomLeft" state="frozen"/>
      <selection pane="bottomLeft" activeCell="M17" sqref="M17"/>
    </sheetView>
  </sheetViews>
  <sheetFormatPr defaultRowHeight="15" x14ac:dyDescent="0.25"/>
  <cols>
    <col min="1" max="1" width="8.28515625" style="43" bestFit="1" customWidth="1"/>
    <col min="2" max="2" width="23.85546875" style="41" customWidth="1"/>
    <col min="3" max="3" width="14.7109375" style="41" customWidth="1"/>
    <col min="4" max="4" width="13.140625" style="41" customWidth="1"/>
    <col min="5" max="5" width="13" style="41" customWidth="1"/>
    <col min="6" max="6" width="13.7109375" style="41" bestFit="1" customWidth="1"/>
    <col min="7" max="7" width="13.140625" style="41" customWidth="1"/>
    <col min="8" max="8" width="13.7109375" style="41" bestFit="1" customWidth="1"/>
    <col min="9" max="9" width="14.5703125" style="41" customWidth="1"/>
    <col min="10" max="10" width="13.7109375" style="41" bestFit="1" customWidth="1"/>
    <col min="11" max="11" width="17.42578125" style="41" customWidth="1"/>
    <col min="12" max="16384" width="9.140625" style="41"/>
  </cols>
  <sheetData>
    <row r="1" spans="1:11" ht="45" x14ac:dyDescent="0.25">
      <c r="A1" s="44" t="s">
        <v>212</v>
      </c>
      <c r="B1" s="45"/>
      <c r="C1" s="46" t="s">
        <v>0</v>
      </c>
      <c r="D1" s="46" t="s">
        <v>21</v>
      </c>
      <c r="E1" s="46" t="s">
        <v>2</v>
      </c>
      <c r="F1" s="46" t="s">
        <v>3</v>
      </c>
      <c r="G1" s="46" t="s">
        <v>4</v>
      </c>
      <c r="H1" s="46" t="s">
        <v>217</v>
      </c>
      <c r="I1" s="46" t="s">
        <v>201</v>
      </c>
      <c r="J1" s="46" t="s">
        <v>6</v>
      </c>
      <c r="K1" s="47" t="s">
        <v>23</v>
      </c>
    </row>
    <row r="2" spans="1:11" s="42" customFormat="1" x14ac:dyDescent="0.25">
      <c r="A2" s="44">
        <v>1</v>
      </c>
      <c r="B2" s="48" t="s">
        <v>9</v>
      </c>
      <c r="C2" s="49">
        <v>85</v>
      </c>
      <c r="D2" s="49">
        <v>60</v>
      </c>
      <c r="E2" s="49">
        <v>40</v>
      </c>
      <c r="F2" s="49">
        <v>20</v>
      </c>
      <c r="G2" s="49">
        <v>35</v>
      </c>
      <c r="H2" s="49">
        <v>25</v>
      </c>
      <c r="I2" s="49">
        <v>39</v>
      </c>
      <c r="J2" s="49">
        <v>32</v>
      </c>
      <c r="K2" s="49">
        <v>26</v>
      </c>
    </row>
    <row r="3" spans="1:11" s="42" customFormat="1" x14ac:dyDescent="0.25">
      <c r="A3" s="44">
        <v>2</v>
      </c>
      <c r="B3" s="48" t="s">
        <v>11</v>
      </c>
      <c r="C3" s="50">
        <v>65</v>
      </c>
      <c r="D3" s="50">
        <v>26.086956521739129</v>
      </c>
      <c r="E3" s="50">
        <v>25</v>
      </c>
      <c r="F3" s="50">
        <v>21</v>
      </c>
      <c r="G3" s="50">
        <v>21.052631578947366</v>
      </c>
      <c r="H3" s="50">
        <v>30</v>
      </c>
      <c r="I3" s="50">
        <v>28.235294117647058</v>
      </c>
      <c r="J3" s="50">
        <v>32</v>
      </c>
      <c r="K3" s="50">
        <v>26</v>
      </c>
    </row>
    <row r="4" spans="1:11" x14ac:dyDescent="0.25">
      <c r="A4" s="51">
        <v>3</v>
      </c>
      <c r="B4" s="52" t="s">
        <v>14</v>
      </c>
      <c r="C4" s="50">
        <v>70</v>
      </c>
      <c r="D4" s="50">
        <v>50</v>
      </c>
      <c r="E4" s="50">
        <v>30</v>
      </c>
      <c r="F4" s="50">
        <v>20</v>
      </c>
      <c r="G4" s="50">
        <v>25</v>
      </c>
      <c r="H4" s="50">
        <v>20</v>
      </c>
      <c r="I4" s="50">
        <v>37</v>
      </c>
      <c r="J4" s="50">
        <v>32</v>
      </c>
      <c r="K4" s="50">
        <v>30</v>
      </c>
    </row>
    <row r="5" spans="1:11" x14ac:dyDescent="0.25">
      <c r="A5" s="44">
        <v>4</v>
      </c>
      <c r="B5" s="52" t="s">
        <v>20</v>
      </c>
      <c r="C5" s="49">
        <v>55</v>
      </c>
      <c r="D5" s="49">
        <v>40</v>
      </c>
      <c r="E5" s="49">
        <v>48</v>
      </c>
      <c r="F5" s="49">
        <v>20</v>
      </c>
      <c r="G5" s="49">
        <v>50</v>
      </c>
      <c r="H5" s="49">
        <v>45</v>
      </c>
      <c r="I5" s="49">
        <v>43</v>
      </c>
      <c r="J5" s="49">
        <v>40</v>
      </c>
      <c r="K5" s="49">
        <v>33</v>
      </c>
    </row>
    <row r="6" spans="1:11" x14ac:dyDescent="0.25">
      <c r="A6" s="44">
        <v>5</v>
      </c>
      <c r="B6" s="52" t="s">
        <v>24</v>
      </c>
      <c r="C6" s="49">
        <v>90</v>
      </c>
      <c r="D6" s="49">
        <v>58</v>
      </c>
      <c r="E6" s="49">
        <v>34</v>
      </c>
      <c r="F6" s="49">
        <v>36</v>
      </c>
      <c r="G6" s="49">
        <v>20</v>
      </c>
      <c r="H6" s="49">
        <v>30</v>
      </c>
      <c r="I6" s="49">
        <v>33</v>
      </c>
      <c r="J6" s="49">
        <v>32</v>
      </c>
      <c r="K6" s="53">
        <v>29</v>
      </c>
    </row>
    <row r="7" spans="1:11" x14ac:dyDescent="0.25">
      <c r="A7" s="51">
        <v>6</v>
      </c>
      <c r="B7" s="52" t="s">
        <v>25</v>
      </c>
      <c r="C7" s="49">
        <v>82</v>
      </c>
      <c r="D7" s="49">
        <v>42</v>
      </c>
      <c r="E7" s="49">
        <v>36</v>
      </c>
      <c r="F7" s="49">
        <v>31</v>
      </c>
      <c r="G7" s="49">
        <v>20</v>
      </c>
      <c r="H7" s="49">
        <v>30</v>
      </c>
      <c r="I7" s="49">
        <v>43</v>
      </c>
      <c r="J7" s="49">
        <v>32</v>
      </c>
      <c r="K7" s="53">
        <v>35</v>
      </c>
    </row>
    <row r="8" spans="1:11" x14ac:dyDescent="0.25">
      <c r="A8" s="44">
        <v>7</v>
      </c>
      <c r="B8" s="52" t="s">
        <v>30</v>
      </c>
      <c r="C8" s="49">
        <v>80</v>
      </c>
      <c r="D8" s="49">
        <v>38</v>
      </c>
      <c r="E8" s="49">
        <v>31</v>
      </c>
      <c r="F8" s="49">
        <v>42</v>
      </c>
      <c r="G8" s="49">
        <v>50</v>
      </c>
      <c r="H8" s="49">
        <v>47</v>
      </c>
      <c r="I8" s="49">
        <v>43</v>
      </c>
      <c r="J8" s="49">
        <v>40</v>
      </c>
      <c r="K8" s="49">
        <v>40</v>
      </c>
    </row>
    <row r="9" spans="1:11" x14ac:dyDescent="0.25">
      <c r="A9" s="44">
        <v>8</v>
      </c>
      <c r="B9" s="52" t="s">
        <v>36</v>
      </c>
      <c r="C9" s="49">
        <v>76</v>
      </c>
      <c r="D9" s="49">
        <v>45</v>
      </c>
      <c r="E9" s="49">
        <v>40</v>
      </c>
      <c r="F9" s="49">
        <v>36</v>
      </c>
      <c r="G9" s="49">
        <v>35</v>
      </c>
      <c r="H9" s="49">
        <v>43</v>
      </c>
      <c r="I9" s="49">
        <v>45</v>
      </c>
      <c r="J9" s="49">
        <v>35</v>
      </c>
      <c r="K9" s="49">
        <v>36</v>
      </c>
    </row>
    <row r="10" spans="1:11" x14ac:dyDescent="0.25">
      <c r="A10" s="51">
        <v>9</v>
      </c>
      <c r="B10" s="52" t="s">
        <v>50</v>
      </c>
      <c r="C10" s="49">
        <v>50</v>
      </c>
      <c r="D10" s="49">
        <v>41</v>
      </c>
      <c r="E10" s="49">
        <v>45</v>
      </c>
      <c r="F10" s="49">
        <v>41</v>
      </c>
      <c r="G10" s="49">
        <v>38</v>
      </c>
      <c r="H10" s="49">
        <v>34</v>
      </c>
      <c r="I10" s="49">
        <v>51</v>
      </c>
      <c r="J10" s="49">
        <v>35</v>
      </c>
      <c r="K10" s="49">
        <v>22</v>
      </c>
    </row>
    <row r="11" spans="1:11" x14ac:dyDescent="0.25">
      <c r="A11" s="44">
        <v>10</v>
      </c>
      <c r="B11" s="52" t="s">
        <v>51</v>
      </c>
      <c r="C11" s="49">
        <v>74</v>
      </c>
      <c r="D11" s="49">
        <v>57</v>
      </c>
      <c r="E11" s="49">
        <v>35</v>
      </c>
      <c r="F11" s="49">
        <v>50</v>
      </c>
      <c r="G11" s="49">
        <v>52</v>
      </c>
      <c r="H11" s="49">
        <v>43</v>
      </c>
      <c r="I11" s="49">
        <v>45</v>
      </c>
      <c r="J11" s="49">
        <v>48</v>
      </c>
      <c r="K11" s="49">
        <v>45</v>
      </c>
    </row>
    <row r="12" spans="1:11" x14ac:dyDescent="0.25">
      <c r="A12" s="44">
        <v>11</v>
      </c>
      <c r="B12" s="52" t="s">
        <v>52</v>
      </c>
      <c r="C12" s="49">
        <v>80</v>
      </c>
      <c r="D12" s="49">
        <v>45</v>
      </c>
      <c r="E12" s="49">
        <v>32</v>
      </c>
      <c r="F12" s="49">
        <v>20</v>
      </c>
      <c r="G12" s="49">
        <v>28</v>
      </c>
      <c r="H12" s="49">
        <v>34</v>
      </c>
      <c r="I12" s="49">
        <v>43</v>
      </c>
      <c r="J12" s="49">
        <v>25</v>
      </c>
      <c r="K12" s="49">
        <v>39</v>
      </c>
    </row>
    <row r="13" spans="1:11" x14ac:dyDescent="0.25">
      <c r="A13" s="51">
        <v>12</v>
      </c>
      <c r="B13" s="54" t="s">
        <v>56</v>
      </c>
      <c r="C13" s="49">
        <v>73</v>
      </c>
      <c r="D13" s="49">
        <v>52</v>
      </c>
      <c r="E13" s="49">
        <v>62</v>
      </c>
      <c r="F13" s="49">
        <v>20</v>
      </c>
      <c r="G13" s="49">
        <v>30</v>
      </c>
      <c r="H13" s="49">
        <v>45</v>
      </c>
      <c r="I13" s="49">
        <v>40</v>
      </c>
      <c r="J13" s="49">
        <v>38</v>
      </c>
      <c r="K13" s="49">
        <v>33</v>
      </c>
    </row>
    <row r="14" spans="1:11" x14ac:dyDescent="0.25">
      <c r="A14" s="44">
        <v>13</v>
      </c>
      <c r="B14" s="54" t="s">
        <v>60</v>
      </c>
      <c r="C14" s="49">
        <v>72</v>
      </c>
      <c r="D14" s="49">
        <v>44</v>
      </c>
      <c r="E14" s="49">
        <v>40</v>
      </c>
      <c r="F14" s="49">
        <v>50</v>
      </c>
      <c r="G14" s="49">
        <v>32</v>
      </c>
      <c r="H14" s="49">
        <v>31</v>
      </c>
      <c r="I14" s="49">
        <v>41</v>
      </c>
      <c r="J14" s="49">
        <v>27</v>
      </c>
      <c r="K14" s="49">
        <v>31</v>
      </c>
    </row>
    <row r="15" spans="1:11" x14ac:dyDescent="0.25">
      <c r="A15" s="44">
        <v>14</v>
      </c>
      <c r="B15" s="54" t="s">
        <v>63</v>
      </c>
      <c r="C15" s="49">
        <v>65</v>
      </c>
      <c r="D15" s="49">
        <v>57</v>
      </c>
      <c r="E15" s="49">
        <v>50</v>
      </c>
      <c r="F15" s="49">
        <v>55</v>
      </c>
      <c r="G15" s="49">
        <v>35</v>
      </c>
      <c r="H15" s="49">
        <v>47</v>
      </c>
      <c r="I15" s="49">
        <v>53</v>
      </c>
      <c r="J15" s="49">
        <v>33</v>
      </c>
      <c r="K15" s="49">
        <v>39</v>
      </c>
    </row>
    <row r="16" spans="1:11" x14ac:dyDescent="0.25">
      <c r="A16" s="51">
        <v>15</v>
      </c>
      <c r="B16" s="54" t="s">
        <v>66</v>
      </c>
      <c r="C16" s="49">
        <v>65</v>
      </c>
      <c r="D16" s="49">
        <v>42</v>
      </c>
      <c r="E16" s="49">
        <v>34</v>
      </c>
      <c r="F16" s="49">
        <v>35</v>
      </c>
      <c r="G16" s="49">
        <v>36</v>
      </c>
      <c r="H16" s="49">
        <v>31</v>
      </c>
      <c r="I16" s="49">
        <v>55</v>
      </c>
      <c r="J16" s="49">
        <v>37</v>
      </c>
      <c r="K16" s="49">
        <v>29</v>
      </c>
    </row>
    <row r="17" spans="1:11" x14ac:dyDescent="0.25">
      <c r="A17" s="44">
        <v>16</v>
      </c>
      <c r="B17" s="54" t="s">
        <v>69</v>
      </c>
      <c r="C17" s="49">
        <v>83</v>
      </c>
      <c r="D17" s="49">
        <v>29</v>
      </c>
      <c r="E17" s="49">
        <v>53</v>
      </c>
      <c r="F17" s="49">
        <v>37</v>
      </c>
      <c r="G17" s="49">
        <v>33</v>
      </c>
      <c r="H17" s="49">
        <v>35</v>
      </c>
      <c r="I17" s="49">
        <v>53</v>
      </c>
      <c r="J17" s="49">
        <v>36</v>
      </c>
      <c r="K17" s="49">
        <v>35</v>
      </c>
    </row>
    <row r="18" spans="1:11" x14ac:dyDescent="0.25">
      <c r="A18" s="44">
        <v>17</v>
      </c>
      <c r="B18" s="54" t="s">
        <v>68</v>
      </c>
      <c r="C18" s="49">
        <v>84</v>
      </c>
      <c r="D18" s="49">
        <v>38</v>
      </c>
      <c r="E18" s="49">
        <v>37</v>
      </c>
      <c r="F18" s="49">
        <v>21</v>
      </c>
      <c r="G18" s="49">
        <v>31</v>
      </c>
      <c r="H18" s="49">
        <v>47</v>
      </c>
      <c r="I18" s="49">
        <v>41</v>
      </c>
      <c r="J18" s="49">
        <v>40</v>
      </c>
      <c r="K18" s="49">
        <v>26</v>
      </c>
    </row>
    <row r="19" spans="1:11" x14ac:dyDescent="0.25">
      <c r="A19" s="51">
        <v>18</v>
      </c>
      <c r="B19" s="54" t="s">
        <v>70</v>
      </c>
      <c r="C19" s="49">
        <v>78</v>
      </c>
      <c r="D19" s="49">
        <v>29</v>
      </c>
      <c r="E19" s="49">
        <v>33</v>
      </c>
      <c r="F19" s="49">
        <v>29</v>
      </c>
      <c r="G19" s="49">
        <v>39</v>
      </c>
      <c r="H19" s="49">
        <v>23</v>
      </c>
      <c r="I19" s="49">
        <v>38</v>
      </c>
      <c r="J19" s="49">
        <v>46</v>
      </c>
      <c r="K19" s="49">
        <v>30</v>
      </c>
    </row>
    <row r="20" spans="1:11" x14ac:dyDescent="0.25">
      <c r="A20" s="44">
        <v>19</v>
      </c>
      <c r="B20" s="54" t="s">
        <v>71</v>
      </c>
      <c r="C20" s="49">
        <v>60</v>
      </c>
      <c r="D20" s="49">
        <v>47</v>
      </c>
      <c r="E20" s="49">
        <v>47</v>
      </c>
      <c r="F20" s="49">
        <v>54</v>
      </c>
      <c r="G20" s="49">
        <v>47</v>
      </c>
      <c r="H20" s="49">
        <v>24</v>
      </c>
      <c r="I20" s="49">
        <v>30</v>
      </c>
      <c r="J20" s="49">
        <v>36</v>
      </c>
      <c r="K20" s="49">
        <v>22</v>
      </c>
    </row>
    <row r="21" spans="1:11" x14ac:dyDescent="0.25">
      <c r="A21" s="44">
        <v>20</v>
      </c>
      <c r="B21" s="54" t="s">
        <v>72</v>
      </c>
      <c r="C21" s="49">
        <v>59</v>
      </c>
      <c r="D21" s="49">
        <v>48</v>
      </c>
      <c r="E21" s="49">
        <v>39</v>
      </c>
      <c r="F21" s="49">
        <v>32</v>
      </c>
      <c r="G21" s="49">
        <v>51</v>
      </c>
      <c r="H21" s="49">
        <v>27</v>
      </c>
      <c r="I21" s="49">
        <v>31</v>
      </c>
      <c r="J21" s="49">
        <v>31</v>
      </c>
      <c r="K21" s="49">
        <v>23</v>
      </c>
    </row>
    <row r="22" spans="1:11" x14ac:dyDescent="0.25">
      <c r="A22" s="51">
        <v>21</v>
      </c>
      <c r="B22" s="54" t="s">
        <v>73</v>
      </c>
      <c r="C22" s="49">
        <v>75</v>
      </c>
      <c r="D22" s="49">
        <v>38</v>
      </c>
      <c r="E22" s="49">
        <v>36</v>
      </c>
      <c r="F22" s="49">
        <v>43</v>
      </c>
      <c r="G22" s="49">
        <v>41</v>
      </c>
      <c r="H22" s="49">
        <v>20</v>
      </c>
      <c r="I22" s="49">
        <v>36</v>
      </c>
      <c r="J22" s="49">
        <v>26</v>
      </c>
      <c r="K22" s="49">
        <v>36</v>
      </c>
    </row>
    <row r="23" spans="1:11" x14ac:dyDescent="0.25">
      <c r="A23" s="44">
        <v>22</v>
      </c>
      <c r="B23" s="54" t="s">
        <v>74</v>
      </c>
      <c r="C23" s="49">
        <v>80</v>
      </c>
      <c r="D23" s="49">
        <v>45</v>
      </c>
      <c r="E23" s="49">
        <v>44</v>
      </c>
      <c r="F23" s="49">
        <v>51</v>
      </c>
      <c r="G23" s="49">
        <v>52</v>
      </c>
      <c r="H23" s="49">
        <v>40</v>
      </c>
      <c r="I23" s="49">
        <v>43</v>
      </c>
      <c r="J23" s="49">
        <v>42</v>
      </c>
      <c r="K23" s="49">
        <v>22</v>
      </c>
    </row>
    <row r="24" spans="1:11" x14ac:dyDescent="0.25">
      <c r="A24" s="44">
        <v>23</v>
      </c>
      <c r="B24" s="54" t="s">
        <v>75</v>
      </c>
      <c r="C24" s="49">
        <v>69</v>
      </c>
      <c r="D24" s="49">
        <v>45</v>
      </c>
      <c r="E24" s="49">
        <v>55</v>
      </c>
      <c r="F24" s="49">
        <v>29</v>
      </c>
      <c r="G24" s="49">
        <v>31</v>
      </c>
      <c r="H24" s="49">
        <v>34</v>
      </c>
      <c r="I24" s="49">
        <v>55</v>
      </c>
      <c r="J24" s="49">
        <v>30</v>
      </c>
      <c r="K24" s="49">
        <v>24</v>
      </c>
    </row>
    <row r="25" spans="1:11" x14ac:dyDescent="0.25">
      <c r="A25" s="51">
        <v>24</v>
      </c>
      <c r="B25" s="54" t="s">
        <v>76</v>
      </c>
      <c r="C25" s="49">
        <v>75</v>
      </c>
      <c r="D25" s="49">
        <v>43</v>
      </c>
      <c r="E25" s="49">
        <v>36</v>
      </c>
      <c r="F25" s="49">
        <v>23</v>
      </c>
      <c r="G25" s="49">
        <v>20</v>
      </c>
      <c r="H25" s="49">
        <v>21</v>
      </c>
      <c r="I25" s="49">
        <v>39</v>
      </c>
      <c r="J25" s="49">
        <v>29</v>
      </c>
      <c r="K25" s="49">
        <v>33</v>
      </c>
    </row>
    <row r="26" spans="1:11" x14ac:dyDescent="0.25">
      <c r="A26" s="44">
        <v>25</v>
      </c>
      <c r="B26" s="54" t="s">
        <v>77</v>
      </c>
      <c r="C26" s="49">
        <v>60</v>
      </c>
      <c r="D26" s="49">
        <v>34</v>
      </c>
      <c r="E26" s="49">
        <v>37</v>
      </c>
      <c r="F26" s="49">
        <v>34</v>
      </c>
      <c r="G26" s="49">
        <v>21</v>
      </c>
      <c r="H26" s="49">
        <v>33</v>
      </c>
      <c r="I26" s="49">
        <v>38</v>
      </c>
      <c r="J26" s="49">
        <v>29</v>
      </c>
      <c r="K26" s="49">
        <v>31</v>
      </c>
    </row>
    <row r="27" spans="1:11" x14ac:dyDescent="0.25">
      <c r="A27" s="44">
        <v>26</v>
      </c>
      <c r="B27" s="54" t="s">
        <v>78</v>
      </c>
      <c r="C27" s="49">
        <v>51</v>
      </c>
      <c r="D27" s="49">
        <v>28</v>
      </c>
      <c r="E27" s="49">
        <v>37</v>
      </c>
      <c r="F27" s="49">
        <v>50</v>
      </c>
      <c r="G27" s="49">
        <v>35</v>
      </c>
      <c r="H27" s="49">
        <v>25</v>
      </c>
      <c r="I27" s="49">
        <v>42</v>
      </c>
      <c r="J27" s="49">
        <v>48</v>
      </c>
      <c r="K27" s="49">
        <v>27</v>
      </c>
    </row>
    <row r="28" spans="1:11" x14ac:dyDescent="0.25">
      <c r="A28" s="51">
        <v>27</v>
      </c>
      <c r="B28" s="54" t="s">
        <v>79</v>
      </c>
      <c r="C28" s="49">
        <v>87</v>
      </c>
      <c r="D28" s="49">
        <v>47</v>
      </c>
      <c r="E28" s="49">
        <v>62</v>
      </c>
      <c r="F28" s="49">
        <v>45</v>
      </c>
      <c r="G28" s="49">
        <v>27</v>
      </c>
      <c r="H28" s="49">
        <v>23</v>
      </c>
      <c r="I28" s="49">
        <v>36</v>
      </c>
      <c r="J28" s="49">
        <v>39</v>
      </c>
      <c r="K28" s="49">
        <v>32</v>
      </c>
    </row>
    <row r="29" spans="1:11" x14ac:dyDescent="0.25">
      <c r="A29" s="44">
        <v>28</v>
      </c>
      <c r="B29" s="54" t="s">
        <v>80</v>
      </c>
      <c r="C29" s="49">
        <v>73</v>
      </c>
      <c r="D29" s="49">
        <v>39</v>
      </c>
      <c r="E29" s="49">
        <v>55</v>
      </c>
      <c r="F29" s="49">
        <v>24</v>
      </c>
      <c r="G29" s="49">
        <v>42</v>
      </c>
      <c r="H29" s="49">
        <v>22</v>
      </c>
      <c r="I29" s="49">
        <v>32</v>
      </c>
      <c r="J29" s="49">
        <v>30</v>
      </c>
      <c r="K29" s="49">
        <v>29</v>
      </c>
    </row>
    <row r="30" spans="1:11" x14ac:dyDescent="0.25">
      <c r="A30" s="44">
        <v>29</v>
      </c>
      <c r="B30" s="54" t="s">
        <v>81</v>
      </c>
      <c r="C30" s="49">
        <v>70</v>
      </c>
      <c r="D30" s="49">
        <v>28</v>
      </c>
      <c r="E30" s="49">
        <v>32</v>
      </c>
      <c r="F30" s="49">
        <v>31</v>
      </c>
      <c r="G30" s="49">
        <v>31</v>
      </c>
      <c r="H30" s="49">
        <v>44</v>
      </c>
      <c r="I30" s="49">
        <v>30</v>
      </c>
      <c r="J30" s="49">
        <v>29</v>
      </c>
      <c r="K30" s="49">
        <v>27</v>
      </c>
    </row>
    <row r="31" spans="1:11" x14ac:dyDescent="0.25">
      <c r="A31" s="51">
        <v>30</v>
      </c>
      <c r="B31" s="54" t="s">
        <v>82</v>
      </c>
      <c r="C31" s="49">
        <v>82</v>
      </c>
      <c r="D31" s="49">
        <v>34</v>
      </c>
      <c r="E31" s="49">
        <v>30</v>
      </c>
      <c r="F31" s="49">
        <v>51</v>
      </c>
      <c r="G31" s="49">
        <v>20</v>
      </c>
      <c r="H31" s="49">
        <v>25</v>
      </c>
      <c r="I31" s="49">
        <v>53</v>
      </c>
      <c r="J31" s="49">
        <v>25</v>
      </c>
      <c r="K31" s="49">
        <v>22</v>
      </c>
    </row>
    <row r="32" spans="1:11" x14ac:dyDescent="0.25">
      <c r="A32" s="44">
        <v>31</v>
      </c>
      <c r="B32" s="54" t="s">
        <v>83</v>
      </c>
      <c r="C32" s="49">
        <v>71</v>
      </c>
      <c r="D32" s="49">
        <v>34</v>
      </c>
      <c r="E32" s="49">
        <v>28</v>
      </c>
      <c r="F32" s="49">
        <v>26</v>
      </c>
      <c r="G32" s="49">
        <v>49</v>
      </c>
      <c r="H32" s="49">
        <v>40</v>
      </c>
      <c r="I32" s="49">
        <v>54</v>
      </c>
      <c r="J32" s="49">
        <v>29</v>
      </c>
      <c r="K32" s="49">
        <v>35</v>
      </c>
    </row>
    <row r="33" spans="1:11" x14ac:dyDescent="0.25">
      <c r="A33" s="44">
        <v>32</v>
      </c>
      <c r="B33" s="54" t="s">
        <v>84</v>
      </c>
      <c r="C33" s="49">
        <v>84</v>
      </c>
      <c r="D33" s="49">
        <v>32</v>
      </c>
      <c r="E33" s="49">
        <v>43</v>
      </c>
      <c r="F33" s="49">
        <v>38</v>
      </c>
      <c r="G33" s="49">
        <v>44</v>
      </c>
      <c r="H33" s="49">
        <v>43</v>
      </c>
      <c r="I33" s="49">
        <v>49</v>
      </c>
      <c r="J33" s="49">
        <v>43</v>
      </c>
      <c r="K33" s="49">
        <v>44</v>
      </c>
    </row>
    <row r="34" spans="1:11" x14ac:dyDescent="0.25">
      <c r="A34" s="51">
        <v>33</v>
      </c>
      <c r="B34" s="54" t="s">
        <v>85</v>
      </c>
      <c r="C34" s="49">
        <v>85</v>
      </c>
      <c r="D34" s="49">
        <v>31</v>
      </c>
      <c r="E34" s="49">
        <v>47</v>
      </c>
      <c r="F34" s="49">
        <v>23</v>
      </c>
      <c r="G34" s="49">
        <v>37</v>
      </c>
      <c r="H34" s="49">
        <v>22</v>
      </c>
      <c r="I34" s="49">
        <v>51</v>
      </c>
      <c r="J34" s="49">
        <v>32</v>
      </c>
      <c r="K34" s="49">
        <v>28</v>
      </c>
    </row>
    <row r="35" spans="1:11" x14ac:dyDescent="0.25">
      <c r="A35" s="44">
        <v>34</v>
      </c>
      <c r="B35" s="54" t="s">
        <v>86</v>
      </c>
      <c r="C35" s="49">
        <v>70</v>
      </c>
      <c r="D35" s="49">
        <v>32</v>
      </c>
      <c r="E35" s="49">
        <v>29</v>
      </c>
      <c r="F35" s="49">
        <v>24</v>
      </c>
      <c r="G35" s="49">
        <v>37</v>
      </c>
      <c r="H35" s="49">
        <v>30</v>
      </c>
      <c r="I35" s="49">
        <v>29</v>
      </c>
      <c r="J35" s="49">
        <v>45</v>
      </c>
      <c r="K35" s="49">
        <v>36</v>
      </c>
    </row>
    <row r="36" spans="1:11" x14ac:dyDescent="0.25">
      <c r="A36" s="44">
        <v>35</v>
      </c>
      <c r="B36" s="54" t="s">
        <v>87</v>
      </c>
      <c r="C36" s="49">
        <v>75</v>
      </c>
      <c r="D36" s="49">
        <v>32</v>
      </c>
      <c r="E36" s="49">
        <v>40</v>
      </c>
      <c r="F36" s="49">
        <v>44</v>
      </c>
      <c r="G36" s="49">
        <v>22</v>
      </c>
      <c r="H36" s="49">
        <v>20</v>
      </c>
      <c r="I36" s="49">
        <v>51</v>
      </c>
      <c r="J36" s="49">
        <v>38</v>
      </c>
      <c r="K36" s="49">
        <v>34</v>
      </c>
    </row>
    <row r="37" spans="1:11" x14ac:dyDescent="0.25">
      <c r="A37" s="51">
        <v>36</v>
      </c>
      <c r="B37" s="54" t="s">
        <v>88</v>
      </c>
      <c r="C37" s="49">
        <v>52</v>
      </c>
      <c r="D37" s="49">
        <v>50</v>
      </c>
      <c r="E37" s="49">
        <v>25</v>
      </c>
      <c r="F37" s="49">
        <v>53</v>
      </c>
      <c r="G37" s="49">
        <v>45</v>
      </c>
      <c r="H37" s="49">
        <v>27</v>
      </c>
      <c r="I37" s="49">
        <v>37</v>
      </c>
      <c r="J37" s="49">
        <v>41</v>
      </c>
      <c r="K37" s="49">
        <v>24</v>
      </c>
    </row>
    <row r="38" spans="1:11" x14ac:dyDescent="0.25">
      <c r="A38" s="44">
        <v>37</v>
      </c>
      <c r="B38" s="54" t="s">
        <v>89</v>
      </c>
      <c r="C38" s="49">
        <v>62</v>
      </c>
      <c r="D38" s="49">
        <v>58</v>
      </c>
      <c r="E38" s="49">
        <v>38</v>
      </c>
      <c r="F38" s="49">
        <v>54</v>
      </c>
      <c r="G38" s="49">
        <v>43</v>
      </c>
      <c r="H38" s="49">
        <v>25</v>
      </c>
      <c r="I38" s="49">
        <v>54</v>
      </c>
      <c r="J38" s="49">
        <v>46</v>
      </c>
      <c r="K38" s="49">
        <v>23</v>
      </c>
    </row>
    <row r="39" spans="1:11" x14ac:dyDescent="0.25">
      <c r="A39" s="44">
        <v>38</v>
      </c>
      <c r="B39" s="54" t="s">
        <v>90</v>
      </c>
      <c r="C39" s="49">
        <v>83</v>
      </c>
      <c r="D39" s="49">
        <v>33</v>
      </c>
      <c r="E39" s="49">
        <v>62</v>
      </c>
      <c r="F39" s="49">
        <v>24</v>
      </c>
      <c r="G39" s="49">
        <v>34</v>
      </c>
      <c r="H39" s="49">
        <v>27</v>
      </c>
      <c r="I39" s="49">
        <v>43</v>
      </c>
      <c r="J39" s="49">
        <v>46</v>
      </c>
      <c r="K39" s="49">
        <v>24</v>
      </c>
    </row>
    <row r="40" spans="1:11" x14ac:dyDescent="0.25">
      <c r="A40" s="51">
        <v>39</v>
      </c>
      <c r="B40" s="54" t="s">
        <v>91</v>
      </c>
      <c r="C40" s="49">
        <v>88</v>
      </c>
      <c r="D40" s="49">
        <v>45</v>
      </c>
      <c r="E40" s="49">
        <v>62</v>
      </c>
      <c r="F40" s="49">
        <v>22</v>
      </c>
      <c r="G40" s="49">
        <v>43</v>
      </c>
      <c r="H40" s="49">
        <v>34</v>
      </c>
      <c r="I40" s="49">
        <v>53</v>
      </c>
      <c r="J40" s="49">
        <v>37</v>
      </c>
      <c r="K40" s="49">
        <v>40</v>
      </c>
    </row>
    <row r="41" spans="1:11" x14ac:dyDescent="0.25">
      <c r="A41" s="44">
        <v>40</v>
      </c>
      <c r="B41" s="54" t="s">
        <v>92</v>
      </c>
      <c r="C41" s="49">
        <v>62</v>
      </c>
      <c r="D41" s="49">
        <v>40</v>
      </c>
      <c r="E41" s="49">
        <v>32</v>
      </c>
      <c r="F41" s="49">
        <v>33</v>
      </c>
      <c r="G41" s="49">
        <v>48</v>
      </c>
      <c r="H41" s="49">
        <v>21</v>
      </c>
      <c r="I41" s="49">
        <v>35</v>
      </c>
      <c r="J41" s="49">
        <v>31</v>
      </c>
      <c r="K41" s="49">
        <v>35</v>
      </c>
    </row>
    <row r="42" spans="1:11" x14ac:dyDescent="0.25">
      <c r="A42" s="44">
        <v>41</v>
      </c>
      <c r="B42" s="54" t="s">
        <v>93</v>
      </c>
      <c r="C42" s="49">
        <v>53</v>
      </c>
      <c r="D42" s="49">
        <v>52</v>
      </c>
      <c r="E42" s="49">
        <v>62</v>
      </c>
      <c r="F42" s="49">
        <v>31</v>
      </c>
      <c r="G42" s="49">
        <v>37</v>
      </c>
      <c r="H42" s="49">
        <v>31</v>
      </c>
      <c r="I42" s="49">
        <v>52</v>
      </c>
      <c r="J42" s="49">
        <v>28</v>
      </c>
      <c r="K42" s="49">
        <v>42</v>
      </c>
    </row>
    <row r="43" spans="1:11" x14ac:dyDescent="0.25">
      <c r="A43" s="51">
        <v>42</v>
      </c>
      <c r="B43" s="54" t="s">
        <v>94</v>
      </c>
      <c r="C43" s="49">
        <v>50</v>
      </c>
      <c r="D43" s="49">
        <v>52</v>
      </c>
      <c r="E43" s="49">
        <v>33</v>
      </c>
      <c r="F43" s="49">
        <v>28</v>
      </c>
      <c r="G43" s="49">
        <v>27</v>
      </c>
      <c r="H43" s="49">
        <v>22</v>
      </c>
      <c r="I43" s="49">
        <v>45</v>
      </c>
      <c r="J43" s="49">
        <v>46</v>
      </c>
      <c r="K43" s="49">
        <v>37</v>
      </c>
    </row>
    <row r="44" spans="1:11" x14ac:dyDescent="0.25">
      <c r="A44" s="44">
        <v>43</v>
      </c>
      <c r="B44" s="54" t="s">
        <v>95</v>
      </c>
      <c r="C44" s="49">
        <v>59</v>
      </c>
      <c r="D44" s="49">
        <v>56</v>
      </c>
      <c r="E44" s="49">
        <v>58</v>
      </c>
      <c r="F44" s="49">
        <v>21</v>
      </c>
      <c r="G44" s="49">
        <v>49</v>
      </c>
      <c r="H44" s="49">
        <v>44</v>
      </c>
      <c r="I44" s="49">
        <v>29</v>
      </c>
      <c r="J44" s="49">
        <v>45</v>
      </c>
      <c r="K44" s="49">
        <v>40</v>
      </c>
    </row>
    <row r="45" spans="1:11" x14ac:dyDescent="0.25">
      <c r="A45" s="44">
        <v>44</v>
      </c>
      <c r="B45" s="54" t="s">
        <v>96</v>
      </c>
      <c r="C45" s="49">
        <v>77</v>
      </c>
      <c r="D45" s="49">
        <v>35</v>
      </c>
      <c r="E45" s="49">
        <v>57</v>
      </c>
      <c r="F45" s="49">
        <v>20</v>
      </c>
      <c r="G45" s="49">
        <v>39</v>
      </c>
      <c r="H45" s="49">
        <v>20</v>
      </c>
      <c r="I45" s="49">
        <v>51</v>
      </c>
      <c r="J45" s="49">
        <v>38</v>
      </c>
      <c r="K45" s="49">
        <v>40</v>
      </c>
    </row>
    <row r="46" spans="1:11" x14ac:dyDescent="0.25">
      <c r="A46" s="51">
        <v>45</v>
      </c>
      <c r="B46" s="54" t="s">
        <v>97</v>
      </c>
      <c r="C46" s="49">
        <v>78</v>
      </c>
      <c r="D46" s="49">
        <v>46</v>
      </c>
      <c r="E46" s="49">
        <v>27</v>
      </c>
      <c r="F46" s="49">
        <v>45</v>
      </c>
      <c r="G46" s="49">
        <v>40</v>
      </c>
      <c r="H46" s="49">
        <v>38</v>
      </c>
      <c r="I46" s="49">
        <v>49</v>
      </c>
      <c r="J46" s="49">
        <v>39</v>
      </c>
      <c r="K46" s="49">
        <v>30</v>
      </c>
    </row>
    <row r="47" spans="1:11" x14ac:dyDescent="0.25">
      <c r="A47" s="44">
        <v>46</v>
      </c>
      <c r="B47" s="54" t="s">
        <v>98</v>
      </c>
      <c r="C47" s="49">
        <v>52</v>
      </c>
      <c r="D47" s="49">
        <v>50</v>
      </c>
      <c r="E47" s="49">
        <v>49</v>
      </c>
      <c r="F47" s="49">
        <v>23</v>
      </c>
      <c r="G47" s="49">
        <v>47</v>
      </c>
      <c r="H47" s="49">
        <v>31</v>
      </c>
      <c r="I47" s="49">
        <v>32</v>
      </c>
      <c r="J47" s="49">
        <v>34</v>
      </c>
      <c r="K47" s="49">
        <v>34</v>
      </c>
    </row>
    <row r="48" spans="1:11" x14ac:dyDescent="0.25">
      <c r="A48" s="44">
        <v>47</v>
      </c>
      <c r="B48" s="54" t="s">
        <v>99</v>
      </c>
      <c r="C48" s="49">
        <v>83</v>
      </c>
      <c r="D48" s="49">
        <v>37</v>
      </c>
      <c r="E48" s="49">
        <v>27</v>
      </c>
      <c r="F48" s="49">
        <v>31</v>
      </c>
      <c r="G48" s="49">
        <v>37</v>
      </c>
      <c r="H48" s="49">
        <v>45</v>
      </c>
      <c r="I48" s="49">
        <v>34</v>
      </c>
      <c r="J48" s="49">
        <v>28</v>
      </c>
      <c r="K48" s="49">
        <v>44</v>
      </c>
    </row>
    <row r="49" spans="1:11" x14ac:dyDescent="0.25">
      <c r="A49" s="51">
        <v>48</v>
      </c>
      <c r="B49" s="54" t="s">
        <v>100</v>
      </c>
      <c r="C49" s="49">
        <v>74</v>
      </c>
      <c r="D49" s="49">
        <v>55</v>
      </c>
      <c r="E49" s="49">
        <v>30</v>
      </c>
      <c r="F49" s="49">
        <v>45</v>
      </c>
      <c r="G49" s="49">
        <v>32</v>
      </c>
      <c r="H49" s="49">
        <v>28</v>
      </c>
      <c r="I49" s="49">
        <v>54</v>
      </c>
      <c r="J49" s="49">
        <v>45</v>
      </c>
      <c r="K49" s="49">
        <v>33</v>
      </c>
    </row>
    <row r="50" spans="1:11" x14ac:dyDescent="0.25">
      <c r="A50" s="44">
        <v>49</v>
      </c>
      <c r="B50" s="54" t="s">
        <v>101</v>
      </c>
      <c r="C50" s="49">
        <v>88</v>
      </c>
      <c r="D50" s="49">
        <v>35</v>
      </c>
      <c r="E50" s="49">
        <v>26</v>
      </c>
      <c r="F50" s="49">
        <v>34</v>
      </c>
      <c r="G50" s="49">
        <v>28</v>
      </c>
      <c r="H50" s="49">
        <v>21</v>
      </c>
      <c r="I50" s="49">
        <v>34</v>
      </c>
      <c r="J50" s="49">
        <v>42</v>
      </c>
      <c r="K50" s="49">
        <v>35</v>
      </c>
    </row>
    <row r="51" spans="1:11" x14ac:dyDescent="0.25">
      <c r="A51" s="44">
        <v>50</v>
      </c>
      <c r="B51" s="54" t="s">
        <v>102</v>
      </c>
      <c r="C51" s="49">
        <v>77</v>
      </c>
      <c r="D51" s="49">
        <v>34</v>
      </c>
      <c r="E51" s="49">
        <v>62</v>
      </c>
      <c r="F51" s="49">
        <v>55</v>
      </c>
      <c r="G51" s="49">
        <v>38</v>
      </c>
      <c r="H51" s="49">
        <v>30</v>
      </c>
      <c r="I51" s="49">
        <v>33</v>
      </c>
      <c r="J51" s="49">
        <v>46</v>
      </c>
      <c r="K51" s="49">
        <v>34</v>
      </c>
    </row>
    <row r="52" spans="1:11" x14ac:dyDescent="0.25">
      <c r="A52" s="51">
        <v>51</v>
      </c>
      <c r="B52" s="54" t="s">
        <v>103</v>
      </c>
      <c r="C52" s="49">
        <v>84</v>
      </c>
      <c r="D52" s="49">
        <v>43</v>
      </c>
      <c r="E52" s="49">
        <v>27</v>
      </c>
      <c r="F52" s="49">
        <v>46</v>
      </c>
      <c r="G52" s="49">
        <v>44</v>
      </c>
      <c r="H52" s="49">
        <v>40</v>
      </c>
      <c r="I52" s="49">
        <v>48</v>
      </c>
      <c r="J52" s="49">
        <v>29</v>
      </c>
      <c r="K52" s="49">
        <v>36</v>
      </c>
    </row>
    <row r="53" spans="1:11" x14ac:dyDescent="0.25">
      <c r="A53" s="44">
        <v>52</v>
      </c>
      <c r="B53" s="54" t="s">
        <v>104</v>
      </c>
      <c r="C53" s="49">
        <v>53</v>
      </c>
      <c r="D53" s="49">
        <v>41</v>
      </c>
      <c r="E53" s="49">
        <v>39</v>
      </c>
      <c r="F53" s="49">
        <v>50</v>
      </c>
      <c r="G53" s="49">
        <v>49</v>
      </c>
      <c r="H53" s="49">
        <v>33</v>
      </c>
      <c r="I53" s="49">
        <v>48</v>
      </c>
      <c r="J53" s="49">
        <v>33</v>
      </c>
      <c r="K53" s="49">
        <v>40</v>
      </c>
    </row>
    <row r="54" spans="1:11" x14ac:dyDescent="0.25">
      <c r="A54" s="44">
        <v>53</v>
      </c>
      <c r="B54" s="54" t="s">
        <v>105</v>
      </c>
      <c r="C54" s="49">
        <v>52</v>
      </c>
      <c r="D54" s="49">
        <v>60</v>
      </c>
      <c r="E54" s="49">
        <v>25</v>
      </c>
      <c r="F54" s="49">
        <v>33</v>
      </c>
      <c r="G54" s="49">
        <v>36</v>
      </c>
      <c r="H54" s="49">
        <v>34</v>
      </c>
      <c r="I54" s="49">
        <v>51</v>
      </c>
      <c r="J54" s="49">
        <v>26</v>
      </c>
      <c r="K54" s="49">
        <v>25</v>
      </c>
    </row>
    <row r="55" spans="1:11" x14ac:dyDescent="0.25">
      <c r="A55" s="51">
        <v>54</v>
      </c>
      <c r="B55" s="54" t="s">
        <v>106</v>
      </c>
      <c r="C55" s="49">
        <v>81</v>
      </c>
      <c r="D55" s="49">
        <v>45</v>
      </c>
      <c r="E55" s="49">
        <v>32</v>
      </c>
      <c r="F55" s="49">
        <v>53</v>
      </c>
      <c r="G55" s="49">
        <v>35</v>
      </c>
      <c r="H55" s="49">
        <v>36</v>
      </c>
      <c r="I55" s="49">
        <v>54</v>
      </c>
      <c r="J55" s="49">
        <v>38</v>
      </c>
      <c r="K55" s="49">
        <v>37</v>
      </c>
    </row>
    <row r="56" spans="1:11" x14ac:dyDescent="0.25">
      <c r="A56" s="44">
        <v>55</v>
      </c>
      <c r="B56" s="54" t="s">
        <v>107</v>
      </c>
      <c r="C56" s="49">
        <v>61</v>
      </c>
      <c r="D56" s="49">
        <v>32</v>
      </c>
      <c r="E56" s="49">
        <v>40</v>
      </c>
      <c r="F56" s="49">
        <v>30</v>
      </c>
      <c r="G56" s="49">
        <v>34</v>
      </c>
      <c r="H56" s="49">
        <v>34</v>
      </c>
      <c r="I56" s="49">
        <v>42</v>
      </c>
      <c r="J56" s="49">
        <v>29</v>
      </c>
      <c r="K56" s="49">
        <v>36</v>
      </c>
    </row>
    <row r="57" spans="1:11" x14ac:dyDescent="0.25">
      <c r="A57" s="44">
        <v>56</v>
      </c>
      <c r="B57" s="54" t="s">
        <v>108</v>
      </c>
      <c r="C57" s="49">
        <v>51</v>
      </c>
      <c r="D57" s="49">
        <v>46</v>
      </c>
      <c r="E57" s="49">
        <v>33</v>
      </c>
      <c r="F57" s="49">
        <v>52</v>
      </c>
      <c r="G57" s="49">
        <v>34</v>
      </c>
      <c r="H57" s="49">
        <v>42</v>
      </c>
      <c r="I57" s="49">
        <v>32</v>
      </c>
      <c r="J57" s="49">
        <v>44</v>
      </c>
      <c r="K57" s="49">
        <v>31</v>
      </c>
    </row>
    <row r="58" spans="1:11" x14ac:dyDescent="0.25">
      <c r="A58" s="51">
        <v>57</v>
      </c>
      <c r="B58" s="54" t="s">
        <v>109</v>
      </c>
      <c r="C58" s="49">
        <v>57</v>
      </c>
      <c r="D58" s="49">
        <v>37</v>
      </c>
      <c r="E58" s="49">
        <v>32</v>
      </c>
      <c r="F58" s="49">
        <v>27</v>
      </c>
      <c r="G58" s="49">
        <v>51</v>
      </c>
      <c r="H58" s="49">
        <v>46</v>
      </c>
      <c r="I58" s="49">
        <v>39</v>
      </c>
      <c r="J58" s="49">
        <v>26</v>
      </c>
      <c r="K58" s="49">
        <v>42</v>
      </c>
    </row>
    <row r="59" spans="1:11" x14ac:dyDescent="0.25">
      <c r="A59" s="44">
        <v>58</v>
      </c>
      <c r="B59" s="54" t="s">
        <v>110</v>
      </c>
      <c r="C59" s="49">
        <v>65</v>
      </c>
      <c r="D59" s="49">
        <v>36</v>
      </c>
      <c r="E59" s="49">
        <v>49</v>
      </c>
      <c r="F59" s="49">
        <v>46</v>
      </c>
      <c r="G59" s="49">
        <v>31</v>
      </c>
      <c r="H59" s="49">
        <v>45</v>
      </c>
      <c r="I59" s="49">
        <v>38</v>
      </c>
      <c r="J59" s="49">
        <v>31</v>
      </c>
      <c r="K59" s="49">
        <v>30</v>
      </c>
    </row>
    <row r="60" spans="1:11" x14ac:dyDescent="0.25">
      <c r="A60" s="44">
        <v>59</v>
      </c>
      <c r="B60" s="54" t="s">
        <v>111</v>
      </c>
      <c r="C60" s="49">
        <v>59</v>
      </c>
      <c r="D60" s="49">
        <v>55</v>
      </c>
      <c r="E60" s="49">
        <v>42</v>
      </c>
      <c r="F60" s="49">
        <v>33</v>
      </c>
      <c r="G60" s="49">
        <v>27</v>
      </c>
      <c r="H60" s="49">
        <v>46</v>
      </c>
      <c r="I60" s="49">
        <v>37</v>
      </c>
      <c r="J60" s="49">
        <v>36</v>
      </c>
      <c r="K60" s="49">
        <v>45</v>
      </c>
    </row>
    <row r="61" spans="1:11" x14ac:dyDescent="0.25">
      <c r="A61" s="51">
        <v>60</v>
      </c>
      <c r="B61" s="54" t="s">
        <v>112</v>
      </c>
      <c r="C61" s="49">
        <v>51</v>
      </c>
      <c r="D61" s="49">
        <v>40</v>
      </c>
      <c r="E61" s="49">
        <v>62</v>
      </c>
      <c r="F61" s="49">
        <v>34</v>
      </c>
      <c r="G61" s="49">
        <v>36</v>
      </c>
      <c r="H61" s="49">
        <v>39</v>
      </c>
      <c r="I61" s="49">
        <v>28</v>
      </c>
      <c r="J61" s="49">
        <v>35</v>
      </c>
      <c r="K61" s="49">
        <v>35</v>
      </c>
    </row>
    <row r="62" spans="1:11" x14ac:dyDescent="0.25">
      <c r="A62" s="44">
        <v>61</v>
      </c>
      <c r="B62" s="54" t="s">
        <v>113</v>
      </c>
      <c r="C62" s="49">
        <v>60</v>
      </c>
      <c r="D62" s="49">
        <v>37</v>
      </c>
      <c r="E62" s="49">
        <v>33</v>
      </c>
      <c r="F62" s="49">
        <v>39</v>
      </c>
      <c r="G62" s="49">
        <v>51</v>
      </c>
      <c r="H62" s="49">
        <v>35</v>
      </c>
      <c r="I62" s="49">
        <v>37</v>
      </c>
      <c r="J62" s="49">
        <v>36</v>
      </c>
      <c r="K62" s="49">
        <v>26</v>
      </c>
    </row>
    <row r="63" spans="1:11" x14ac:dyDescent="0.25">
      <c r="A63" s="44">
        <v>62</v>
      </c>
      <c r="B63" s="54" t="s">
        <v>114</v>
      </c>
      <c r="C63" s="49">
        <v>53</v>
      </c>
      <c r="D63" s="49">
        <v>26</v>
      </c>
      <c r="E63" s="49">
        <v>55</v>
      </c>
      <c r="F63" s="49">
        <v>44</v>
      </c>
      <c r="G63" s="49">
        <v>41</v>
      </c>
      <c r="H63" s="49">
        <v>42</v>
      </c>
      <c r="I63" s="49">
        <v>54</v>
      </c>
      <c r="J63" s="49">
        <v>34</v>
      </c>
      <c r="K63" s="49">
        <v>38</v>
      </c>
    </row>
    <row r="64" spans="1:11" x14ac:dyDescent="0.25">
      <c r="A64" s="51">
        <v>63</v>
      </c>
      <c r="B64" s="54" t="s">
        <v>115</v>
      </c>
      <c r="C64" s="49">
        <v>74</v>
      </c>
      <c r="D64" s="49">
        <v>47</v>
      </c>
      <c r="E64" s="49">
        <v>43</v>
      </c>
      <c r="F64" s="49">
        <v>21</v>
      </c>
      <c r="G64" s="49">
        <v>40</v>
      </c>
      <c r="H64" s="49">
        <v>21</v>
      </c>
      <c r="I64" s="49">
        <v>37</v>
      </c>
      <c r="J64" s="49">
        <v>45</v>
      </c>
      <c r="K64" s="49">
        <v>28</v>
      </c>
    </row>
    <row r="65" spans="1:11" x14ac:dyDescent="0.25">
      <c r="A65" s="44">
        <v>64</v>
      </c>
      <c r="B65" s="54" t="s">
        <v>116</v>
      </c>
      <c r="C65" s="49">
        <v>88</v>
      </c>
      <c r="D65" s="49">
        <v>30</v>
      </c>
      <c r="E65" s="49">
        <v>29</v>
      </c>
      <c r="F65" s="49">
        <v>55</v>
      </c>
      <c r="G65" s="49">
        <v>51</v>
      </c>
      <c r="H65" s="49">
        <v>26</v>
      </c>
      <c r="I65" s="49">
        <v>38</v>
      </c>
      <c r="J65" s="49">
        <v>42</v>
      </c>
      <c r="K65" s="49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zoomScale="115" zoomScaleNormal="115" workbookViewId="0">
      <pane ySplit="1" topLeftCell="A2" activePane="bottomLeft" state="frozen"/>
      <selection pane="bottomLeft" activeCell="O6" sqref="O6"/>
    </sheetView>
  </sheetViews>
  <sheetFormatPr defaultRowHeight="15" x14ac:dyDescent="0.25"/>
  <cols>
    <col min="1" max="1" width="9.140625" style="20"/>
    <col min="2" max="2" width="60.7109375" style="20" bestFit="1" customWidth="1"/>
    <col min="3" max="3" width="17.42578125" style="20" customWidth="1"/>
    <col min="4" max="4" width="13.140625" style="20" customWidth="1"/>
    <col min="5" max="5" width="13" style="20" customWidth="1"/>
    <col min="6" max="6" width="9.140625" style="20"/>
    <col min="7" max="7" width="13.140625" style="20" customWidth="1"/>
    <col min="8" max="8" width="14.85546875" style="20" bestFit="1" customWidth="1"/>
    <col min="9" max="9" width="20.5703125" style="20" customWidth="1"/>
    <col min="10" max="10" width="9.140625" style="20"/>
    <col min="11" max="11" width="34.42578125" style="20" bestFit="1" customWidth="1"/>
    <col min="12" max="16384" width="9.140625" style="20"/>
  </cols>
  <sheetData>
    <row r="1" spans="1:11" ht="45" x14ac:dyDescent="0.25">
      <c r="A1" s="57" t="s">
        <v>212</v>
      </c>
      <c r="B1" s="57" t="s">
        <v>227</v>
      </c>
      <c r="C1" s="58" t="s">
        <v>0</v>
      </c>
      <c r="D1" s="58" t="s">
        <v>1</v>
      </c>
      <c r="E1" s="58" t="s">
        <v>2</v>
      </c>
      <c r="F1" s="58" t="s">
        <v>3</v>
      </c>
      <c r="G1" s="58" t="s">
        <v>4</v>
      </c>
      <c r="H1" s="58" t="s">
        <v>218</v>
      </c>
      <c r="I1" s="58" t="s">
        <v>228</v>
      </c>
      <c r="J1" s="58" t="s">
        <v>6</v>
      </c>
      <c r="K1" s="58" t="s">
        <v>7</v>
      </c>
    </row>
    <row r="2" spans="1:11" x14ac:dyDescent="0.25">
      <c r="A2" s="59">
        <v>1</v>
      </c>
      <c r="B2" s="54" t="s">
        <v>38</v>
      </c>
      <c r="C2" s="55">
        <v>44</v>
      </c>
      <c r="D2" s="55">
        <v>50</v>
      </c>
      <c r="E2" s="55">
        <v>54</v>
      </c>
      <c r="F2" s="55">
        <v>45</v>
      </c>
      <c r="G2" s="55">
        <v>47</v>
      </c>
      <c r="H2" s="55">
        <v>46</v>
      </c>
      <c r="I2" s="55">
        <v>46</v>
      </c>
      <c r="J2" s="55">
        <v>30</v>
      </c>
      <c r="K2" s="55">
        <v>46</v>
      </c>
    </row>
    <row r="3" spans="1:11" x14ac:dyDescent="0.25">
      <c r="A3" s="59">
        <v>2</v>
      </c>
      <c r="B3" s="54" t="s">
        <v>39</v>
      </c>
      <c r="C3" s="55">
        <v>33</v>
      </c>
      <c r="D3" s="55">
        <v>63</v>
      </c>
      <c r="E3" s="55">
        <v>19</v>
      </c>
      <c r="F3" s="55">
        <v>61</v>
      </c>
      <c r="G3" s="55">
        <v>58</v>
      </c>
      <c r="H3" s="55">
        <v>44</v>
      </c>
      <c r="I3" s="55">
        <v>56</v>
      </c>
      <c r="J3" s="55">
        <v>75</v>
      </c>
      <c r="K3" s="55">
        <v>60</v>
      </c>
    </row>
    <row r="4" spans="1:11" x14ac:dyDescent="0.25">
      <c r="A4" s="59">
        <v>3</v>
      </c>
      <c r="B4" s="54" t="s">
        <v>40</v>
      </c>
      <c r="C4" s="55">
        <v>39</v>
      </c>
      <c r="D4" s="55">
        <v>48</v>
      </c>
      <c r="E4" s="55">
        <v>50</v>
      </c>
      <c r="F4" s="55">
        <v>40</v>
      </c>
      <c r="G4" s="55">
        <v>28</v>
      </c>
      <c r="H4" s="55">
        <v>42</v>
      </c>
      <c r="I4" s="55">
        <v>42</v>
      </c>
      <c r="J4" s="55">
        <v>43</v>
      </c>
      <c r="K4" s="55">
        <v>44</v>
      </c>
    </row>
    <row r="5" spans="1:11" x14ac:dyDescent="0.25">
      <c r="A5" s="59">
        <v>4</v>
      </c>
      <c r="B5" s="54" t="s">
        <v>41</v>
      </c>
      <c r="C5" s="55">
        <v>28</v>
      </c>
      <c r="D5" s="55">
        <v>24</v>
      </c>
      <c r="E5" s="55">
        <v>42</v>
      </c>
      <c r="F5" s="55">
        <v>40</v>
      </c>
      <c r="G5" s="55">
        <v>42</v>
      </c>
      <c r="H5" s="55">
        <v>27</v>
      </c>
      <c r="I5" s="55">
        <v>33</v>
      </c>
      <c r="J5" s="55">
        <v>33</v>
      </c>
      <c r="K5" s="55">
        <v>42</v>
      </c>
    </row>
    <row r="6" spans="1:11" x14ac:dyDescent="0.25">
      <c r="A6" s="59">
        <v>5</v>
      </c>
      <c r="B6" s="54" t="s">
        <v>42</v>
      </c>
      <c r="C6" s="55">
        <v>33</v>
      </c>
      <c r="D6" s="55">
        <v>52</v>
      </c>
      <c r="E6" s="55">
        <v>58</v>
      </c>
      <c r="F6" s="55">
        <v>57</v>
      </c>
      <c r="G6" s="55">
        <v>28</v>
      </c>
      <c r="H6" s="55">
        <v>40</v>
      </c>
      <c r="I6" s="55">
        <v>54</v>
      </c>
      <c r="J6" s="55">
        <v>43</v>
      </c>
      <c r="K6" s="55">
        <v>58</v>
      </c>
    </row>
    <row r="7" spans="1:11" x14ac:dyDescent="0.25">
      <c r="A7" s="59">
        <v>6</v>
      </c>
      <c r="B7" s="54" t="s">
        <v>43</v>
      </c>
      <c r="C7" s="55">
        <v>44</v>
      </c>
      <c r="D7" s="55">
        <v>40</v>
      </c>
      <c r="E7" s="55">
        <v>45</v>
      </c>
      <c r="F7" s="55">
        <v>43</v>
      </c>
      <c r="G7" s="55">
        <v>44</v>
      </c>
      <c r="H7" s="55">
        <v>46</v>
      </c>
      <c r="I7" s="55">
        <v>54</v>
      </c>
      <c r="J7" s="55">
        <v>43</v>
      </c>
      <c r="K7" s="55">
        <v>55</v>
      </c>
    </row>
    <row r="8" spans="1:11" x14ac:dyDescent="0.25">
      <c r="A8" s="59">
        <v>7</v>
      </c>
      <c r="B8" s="54" t="s">
        <v>44</v>
      </c>
      <c r="C8" s="55">
        <v>39</v>
      </c>
      <c r="D8" s="55">
        <v>39</v>
      </c>
      <c r="E8" s="55">
        <v>43</v>
      </c>
      <c r="F8" s="55">
        <v>39</v>
      </c>
      <c r="G8" s="55">
        <v>26</v>
      </c>
      <c r="H8" s="55">
        <v>43</v>
      </c>
      <c r="I8" s="55">
        <v>25</v>
      </c>
      <c r="J8" s="55">
        <v>48</v>
      </c>
      <c r="K8" s="55">
        <v>46</v>
      </c>
    </row>
    <row r="9" spans="1:11" x14ac:dyDescent="0.25">
      <c r="A9" s="59">
        <v>8</v>
      </c>
      <c r="B9" s="54" t="s">
        <v>45</v>
      </c>
      <c r="C9" s="55">
        <v>56</v>
      </c>
      <c r="D9" s="55">
        <v>52</v>
      </c>
      <c r="E9" s="55">
        <v>54</v>
      </c>
      <c r="F9" s="55">
        <v>38</v>
      </c>
      <c r="G9" s="55">
        <v>33</v>
      </c>
      <c r="H9" s="55">
        <v>50</v>
      </c>
      <c r="I9" s="55">
        <v>54</v>
      </c>
      <c r="J9" s="55">
        <v>47</v>
      </c>
      <c r="K9" s="55">
        <v>46</v>
      </c>
    </row>
    <row r="10" spans="1:11" x14ac:dyDescent="0.25">
      <c r="A10" s="59">
        <v>9</v>
      </c>
      <c r="B10" s="54" t="s">
        <v>46</v>
      </c>
      <c r="C10" s="55">
        <v>33</v>
      </c>
      <c r="D10" s="55">
        <v>36</v>
      </c>
      <c r="E10" s="55">
        <v>58</v>
      </c>
      <c r="F10" s="55">
        <v>43</v>
      </c>
      <c r="G10" s="55">
        <v>47</v>
      </c>
      <c r="H10" s="55">
        <v>29</v>
      </c>
      <c r="I10" s="55">
        <v>38</v>
      </c>
      <c r="J10" s="55">
        <v>50</v>
      </c>
      <c r="K10" s="55">
        <v>48</v>
      </c>
    </row>
    <row r="11" spans="1:11" x14ac:dyDescent="0.25">
      <c r="A11" s="59">
        <v>10</v>
      </c>
      <c r="B11" s="54" t="s">
        <v>47</v>
      </c>
      <c r="C11" s="55">
        <v>39</v>
      </c>
      <c r="D11" s="55">
        <v>33</v>
      </c>
      <c r="E11" s="55">
        <v>46</v>
      </c>
      <c r="F11" s="55">
        <v>36</v>
      </c>
      <c r="G11" s="55">
        <v>28</v>
      </c>
      <c r="H11" s="55">
        <v>21</v>
      </c>
      <c r="I11" s="55">
        <v>38</v>
      </c>
      <c r="J11" s="55">
        <v>43</v>
      </c>
      <c r="K11" s="55">
        <v>44</v>
      </c>
    </row>
    <row r="12" spans="1:11" x14ac:dyDescent="0.25">
      <c r="A12" s="59">
        <v>11</v>
      </c>
      <c r="B12" s="54" t="s">
        <v>48</v>
      </c>
      <c r="C12" s="55">
        <v>44</v>
      </c>
      <c r="D12" s="55">
        <v>62</v>
      </c>
      <c r="E12" s="55">
        <v>69</v>
      </c>
      <c r="F12" s="55">
        <v>48</v>
      </c>
      <c r="G12" s="55">
        <v>55</v>
      </c>
      <c r="H12" s="55">
        <v>38</v>
      </c>
      <c r="I12" s="55">
        <v>46</v>
      </c>
      <c r="J12" s="55">
        <v>40</v>
      </c>
      <c r="K12" s="55">
        <v>52</v>
      </c>
    </row>
    <row r="13" spans="1:11" x14ac:dyDescent="0.25">
      <c r="A13" s="59">
        <v>12</v>
      </c>
      <c r="B13" s="54" t="s">
        <v>10</v>
      </c>
      <c r="C13" s="56">
        <v>46.666666666666664</v>
      </c>
      <c r="D13" s="56">
        <v>37.391304347826086</v>
      </c>
      <c r="E13" s="56">
        <v>35</v>
      </c>
      <c r="F13" s="56">
        <v>47.5</v>
      </c>
      <c r="G13" s="56">
        <v>46.315789473684212</v>
      </c>
      <c r="H13" s="56">
        <v>53.333333333333336</v>
      </c>
      <c r="I13" s="56">
        <v>37.777777777777779</v>
      </c>
      <c r="J13" s="56">
        <v>45</v>
      </c>
      <c r="K13" s="56">
        <v>35</v>
      </c>
    </row>
    <row r="14" spans="1:11" x14ac:dyDescent="0.25">
      <c r="A14" s="59">
        <v>13</v>
      </c>
      <c r="B14" s="60" t="s">
        <v>12</v>
      </c>
      <c r="C14" s="56">
        <v>26.666666666666668</v>
      </c>
      <c r="D14" s="56">
        <v>24.347826086956523</v>
      </c>
      <c r="E14" s="56">
        <v>50</v>
      </c>
      <c r="F14" s="56">
        <v>30</v>
      </c>
      <c r="G14" s="56">
        <v>16.842105263157894</v>
      </c>
      <c r="H14" s="56">
        <v>50</v>
      </c>
      <c r="I14" s="56">
        <v>61.176470588235297</v>
      </c>
      <c r="J14" s="56">
        <v>40</v>
      </c>
      <c r="K14" s="56">
        <v>30</v>
      </c>
    </row>
    <row r="15" spans="1:11" x14ac:dyDescent="0.25">
      <c r="A15" s="59">
        <v>14</v>
      </c>
      <c r="B15" s="54" t="s">
        <v>13</v>
      </c>
      <c r="C15" s="56">
        <v>20</v>
      </c>
      <c r="D15" s="56">
        <v>46.086956521739133</v>
      </c>
      <c r="E15" s="56">
        <v>45</v>
      </c>
      <c r="F15" s="56">
        <v>50.625</v>
      </c>
      <c r="G15" s="56">
        <v>35.789473684210527</v>
      </c>
      <c r="H15" s="56">
        <v>70</v>
      </c>
      <c r="I15" s="56">
        <v>80</v>
      </c>
      <c r="J15" s="56">
        <v>75</v>
      </c>
      <c r="K15" s="56">
        <v>60</v>
      </c>
    </row>
    <row r="16" spans="1:11" x14ac:dyDescent="0.25">
      <c r="A16" s="59">
        <v>15</v>
      </c>
      <c r="B16" s="54" t="s">
        <v>17</v>
      </c>
      <c r="C16" s="55">
        <v>29</v>
      </c>
      <c r="D16" s="55">
        <v>36</v>
      </c>
      <c r="E16" s="55">
        <v>60</v>
      </c>
      <c r="F16" s="55">
        <v>33</v>
      </c>
      <c r="G16" s="55">
        <v>39</v>
      </c>
      <c r="H16" s="55">
        <v>34</v>
      </c>
      <c r="I16" s="55">
        <v>32</v>
      </c>
      <c r="J16" s="55">
        <v>49</v>
      </c>
      <c r="K16" s="55">
        <v>49</v>
      </c>
    </row>
    <row r="17" spans="1:11" x14ac:dyDescent="0.25">
      <c r="A17" s="59">
        <v>16</v>
      </c>
      <c r="B17" s="54" t="s">
        <v>19</v>
      </c>
      <c r="C17" s="55">
        <v>30</v>
      </c>
      <c r="D17" s="55">
        <v>36</v>
      </c>
      <c r="E17" s="55">
        <v>54</v>
      </c>
      <c r="F17" s="55">
        <v>52</v>
      </c>
      <c r="G17" s="55">
        <v>40</v>
      </c>
      <c r="H17" s="55">
        <v>34</v>
      </c>
      <c r="I17" s="55">
        <v>45</v>
      </c>
      <c r="J17" s="55">
        <v>55</v>
      </c>
      <c r="K17" s="55">
        <v>49</v>
      </c>
    </row>
    <row r="18" spans="1:11" x14ac:dyDescent="0.25">
      <c r="A18" s="59">
        <v>17</v>
      </c>
      <c r="B18" s="54" t="s">
        <v>28</v>
      </c>
      <c r="C18" s="55">
        <v>62</v>
      </c>
      <c r="D18" s="55">
        <v>33</v>
      </c>
      <c r="E18" s="55">
        <v>54</v>
      </c>
      <c r="F18" s="55">
        <v>37</v>
      </c>
      <c r="G18" s="55">
        <v>39</v>
      </c>
      <c r="H18" s="55">
        <v>30</v>
      </c>
      <c r="I18" s="55">
        <v>50</v>
      </c>
      <c r="J18" s="55">
        <v>42</v>
      </c>
      <c r="K18" s="55">
        <v>37</v>
      </c>
    </row>
    <row r="19" spans="1:11" x14ac:dyDescent="0.25">
      <c r="A19" s="59">
        <v>18</v>
      </c>
      <c r="B19" s="54" t="s">
        <v>57</v>
      </c>
      <c r="C19" s="55">
        <v>64</v>
      </c>
      <c r="D19" s="55">
        <v>32</v>
      </c>
      <c r="E19" s="55">
        <v>45</v>
      </c>
      <c r="F19" s="55">
        <v>43</v>
      </c>
      <c r="G19" s="55">
        <v>60</v>
      </c>
      <c r="H19" s="55">
        <v>35</v>
      </c>
      <c r="I19" s="55">
        <v>53</v>
      </c>
      <c r="J19" s="55">
        <v>39</v>
      </c>
      <c r="K19" s="55">
        <v>48</v>
      </c>
    </row>
    <row r="20" spans="1:11" x14ac:dyDescent="0.25">
      <c r="A20" s="59">
        <v>19</v>
      </c>
      <c r="B20" s="54" t="s">
        <v>59</v>
      </c>
      <c r="C20" s="54">
        <v>60</v>
      </c>
      <c r="D20" s="54">
        <v>60</v>
      </c>
      <c r="E20" s="54">
        <v>72</v>
      </c>
      <c r="F20" s="54">
        <v>86</v>
      </c>
      <c r="G20" s="54">
        <v>66</v>
      </c>
      <c r="H20" s="54">
        <v>83</v>
      </c>
      <c r="I20" s="54">
        <v>85</v>
      </c>
      <c r="J20" s="54">
        <v>71</v>
      </c>
      <c r="K20" s="54">
        <v>75</v>
      </c>
    </row>
    <row r="21" spans="1:11" x14ac:dyDescent="0.25">
      <c r="A21" s="59">
        <v>20</v>
      </c>
      <c r="B21" s="54" t="s">
        <v>37</v>
      </c>
      <c r="C21" s="55">
        <v>60</v>
      </c>
      <c r="D21" s="55">
        <v>61</v>
      </c>
      <c r="E21" s="55">
        <v>64</v>
      </c>
      <c r="F21" s="55">
        <v>50</v>
      </c>
      <c r="G21" s="55">
        <v>62</v>
      </c>
      <c r="H21" s="55">
        <v>46</v>
      </c>
      <c r="I21" s="55">
        <v>39</v>
      </c>
      <c r="J21" s="55">
        <v>48</v>
      </c>
      <c r="K21" s="55">
        <v>28</v>
      </c>
    </row>
    <row r="22" spans="1:11" x14ac:dyDescent="0.25">
      <c r="A22" s="59">
        <v>21</v>
      </c>
      <c r="B22" s="54" t="s">
        <v>54</v>
      </c>
      <c r="C22" s="55">
        <v>39</v>
      </c>
      <c r="D22" s="55">
        <v>40</v>
      </c>
      <c r="E22" s="55">
        <v>46</v>
      </c>
      <c r="F22" s="55">
        <v>44</v>
      </c>
      <c r="G22" s="55">
        <v>38</v>
      </c>
      <c r="H22" s="55">
        <v>43</v>
      </c>
      <c r="I22" s="55">
        <v>52</v>
      </c>
      <c r="J22" s="55">
        <v>43</v>
      </c>
      <c r="K22" s="55">
        <v>44</v>
      </c>
    </row>
    <row r="23" spans="1:11" x14ac:dyDescent="0.25">
      <c r="A23" s="59">
        <v>22</v>
      </c>
      <c r="B23" s="54" t="s">
        <v>62</v>
      </c>
      <c r="C23" s="55">
        <v>45</v>
      </c>
      <c r="D23" s="55">
        <v>52</v>
      </c>
      <c r="E23" s="55">
        <v>72</v>
      </c>
      <c r="F23" s="55">
        <v>83</v>
      </c>
      <c r="G23" s="55">
        <v>50</v>
      </c>
      <c r="H23" s="55">
        <v>75</v>
      </c>
      <c r="I23" s="55">
        <v>73</v>
      </c>
      <c r="J23" s="55">
        <v>80</v>
      </c>
      <c r="K23" s="55">
        <v>75</v>
      </c>
    </row>
    <row r="24" spans="1:11" x14ac:dyDescent="0.25">
      <c r="A24" s="59">
        <v>23</v>
      </c>
      <c r="B24" s="54" t="s">
        <v>117</v>
      </c>
      <c r="C24" s="55">
        <v>32</v>
      </c>
      <c r="D24" s="55">
        <v>58</v>
      </c>
      <c r="E24" s="55">
        <v>42</v>
      </c>
      <c r="F24" s="55">
        <v>40</v>
      </c>
      <c r="G24" s="55">
        <v>39</v>
      </c>
      <c r="H24" s="55">
        <v>30</v>
      </c>
      <c r="I24" s="55">
        <v>46</v>
      </c>
      <c r="J24" s="55">
        <v>61</v>
      </c>
      <c r="K24" s="55">
        <v>52</v>
      </c>
    </row>
    <row r="25" spans="1:11" x14ac:dyDescent="0.25">
      <c r="A25" s="59">
        <v>24</v>
      </c>
      <c r="B25" s="54" t="s">
        <v>118</v>
      </c>
      <c r="C25" s="55">
        <v>58</v>
      </c>
      <c r="D25" s="55">
        <v>57</v>
      </c>
      <c r="E25" s="55">
        <v>62</v>
      </c>
      <c r="F25" s="55">
        <v>79</v>
      </c>
      <c r="G25" s="55">
        <v>43</v>
      </c>
      <c r="H25" s="55">
        <v>47</v>
      </c>
      <c r="I25" s="55">
        <v>28</v>
      </c>
      <c r="J25" s="55">
        <v>39</v>
      </c>
      <c r="K25" s="55">
        <v>35</v>
      </c>
    </row>
    <row r="26" spans="1:11" x14ac:dyDescent="0.25">
      <c r="A26" s="59">
        <v>25</v>
      </c>
      <c r="B26" s="54" t="s">
        <v>119</v>
      </c>
      <c r="C26" s="55">
        <v>35</v>
      </c>
      <c r="D26" s="55">
        <v>48</v>
      </c>
      <c r="E26" s="55">
        <v>32</v>
      </c>
      <c r="F26" s="55">
        <v>67</v>
      </c>
      <c r="G26" s="55">
        <v>20</v>
      </c>
      <c r="H26" s="55">
        <v>42</v>
      </c>
      <c r="I26" s="55">
        <v>32</v>
      </c>
      <c r="J26" s="55">
        <v>47</v>
      </c>
      <c r="K26" s="55">
        <v>79</v>
      </c>
    </row>
    <row r="27" spans="1:11" x14ac:dyDescent="0.25">
      <c r="A27" s="59">
        <v>26</v>
      </c>
      <c r="B27" s="54" t="s">
        <v>120</v>
      </c>
      <c r="C27" s="55">
        <v>25</v>
      </c>
      <c r="D27" s="55">
        <v>45</v>
      </c>
      <c r="E27" s="55">
        <v>29</v>
      </c>
      <c r="F27" s="55">
        <v>86</v>
      </c>
      <c r="G27" s="55">
        <v>52</v>
      </c>
      <c r="H27" s="55">
        <v>33</v>
      </c>
      <c r="I27" s="55">
        <v>28</v>
      </c>
      <c r="J27" s="55">
        <v>76</v>
      </c>
      <c r="K27" s="55">
        <v>28</v>
      </c>
    </row>
    <row r="28" spans="1:11" x14ac:dyDescent="0.25">
      <c r="A28" s="59">
        <v>27</v>
      </c>
      <c r="B28" s="54" t="s">
        <v>121</v>
      </c>
      <c r="C28" s="55">
        <v>58</v>
      </c>
      <c r="D28" s="55">
        <v>45</v>
      </c>
      <c r="E28" s="55">
        <v>29</v>
      </c>
      <c r="F28" s="55">
        <v>46</v>
      </c>
      <c r="G28" s="55">
        <v>66</v>
      </c>
      <c r="H28" s="55">
        <v>50</v>
      </c>
      <c r="I28" s="55">
        <v>49</v>
      </c>
      <c r="J28" s="55">
        <v>79</v>
      </c>
      <c r="K28" s="55">
        <v>63</v>
      </c>
    </row>
    <row r="29" spans="1:11" x14ac:dyDescent="0.25">
      <c r="A29" s="59">
        <v>28</v>
      </c>
      <c r="B29" s="54" t="s">
        <v>122</v>
      </c>
      <c r="C29" s="55">
        <v>46</v>
      </c>
      <c r="D29" s="55">
        <v>42</v>
      </c>
      <c r="E29" s="55">
        <v>55</v>
      </c>
      <c r="F29" s="55">
        <v>72</v>
      </c>
      <c r="G29" s="55">
        <v>18</v>
      </c>
      <c r="H29" s="55">
        <v>54</v>
      </c>
      <c r="I29" s="55">
        <v>62</v>
      </c>
      <c r="J29" s="55">
        <v>55</v>
      </c>
      <c r="K29" s="55">
        <v>32</v>
      </c>
    </row>
    <row r="30" spans="1:11" x14ac:dyDescent="0.25">
      <c r="A30" s="59">
        <v>29</v>
      </c>
      <c r="B30" s="54" t="s">
        <v>123</v>
      </c>
      <c r="C30" s="55">
        <v>34</v>
      </c>
      <c r="D30" s="55">
        <v>32</v>
      </c>
      <c r="E30" s="55">
        <v>29</v>
      </c>
      <c r="F30" s="55">
        <v>30</v>
      </c>
      <c r="G30" s="55">
        <v>40</v>
      </c>
      <c r="H30" s="55">
        <v>71</v>
      </c>
      <c r="I30" s="55">
        <v>30</v>
      </c>
      <c r="J30" s="55">
        <v>53</v>
      </c>
      <c r="K30" s="55">
        <v>72</v>
      </c>
    </row>
    <row r="31" spans="1:11" x14ac:dyDescent="0.25">
      <c r="A31" s="59">
        <v>30</v>
      </c>
      <c r="B31" s="54" t="s">
        <v>124</v>
      </c>
      <c r="C31" s="55">
        <v>26</v>
      </c>
      <c r="D31" s="55">
        <v>62</v>
      </c>
      <c r="E31" s="55">
        <v>50</v>
      </c>
      <c r="F31" s="55">
        <v>51</v>
      </c>
      <c r="G31" s="55">
        <v>27</v>
      </c>
      <c r="H31" s="55">
        <v>83</v>
      </c>
      <c r="I31" s="55">
        <v>41</v>
      </c>
      <c r="J31" s="55">
        <v>72</v>
      </c>
      <c r="K31" s="55">
        <v>58</v>
      </c>
    </row>
    <row r="32" spans="1:11" x14ac:dyDescent="0.25">
      <c r="A32" s="59">
        <v>31</v>
      </c>
      <c r="B32" s="54" t="s">
        <v>125</v>
      </c>
      <c r="C32" s="55">
        <v>21</v>
      </c>
      <c r="D32" s="55">
        <v>35</v>
      </c>
      <c r="E32" s="55">
        <v>63</v>
      </c>
      <c r="F32" s="55">
        <v>76</v>
      </c>
      <c r="G32" s="55">
        <v>59</v>
      </c>
      <c r="H32" s="55">
        <v>70</v>
      </c>
      <c r="I32" s="55">
        <v>40</v>
      </c>
      <c r="J32" s="55">
        <v>32</v>
      </c>
      <c r="K32" s="55">
        <v>77</v>
      </c>
    </row>
    <row r="33" spans="1:11" x14ac:dyDescent="0.25">
      <c r="A33" s="59">
        <v>32</v>
      </c>
      <c r="B33" s="54" t="s">
        <v>126</v>
      </c>
      <c r="C33" s="55">
        <v>35</v>
      </c>
      <c r="D33" s="55">
        <v>62</v>
      </c>
      <c r="E33" s="55">
        <v>60</v>
      </c>
      <c r="F33" s="55">
        <v>32</v>
      </c>
      <c r="G33" s="55">
        <v>41</v>
      </c>
      <c r="H33" s="55">
        <v>29</v>
      </c>
      <c r="I33" s="55">
        <v>56</v>
      </c>
      <c r="J33" s="55">
        <v>63</v>
      </c>
      <c r="K33" s="55">
        <v>63</v>
      </c>
    </row>
    <row r="34" spans="1:11" x14ac:dyDescent="0.25">
      <c r="A34" s="59">
        <v>33</v>
      </c>
      <c r="B34" s="54" t="s">
        <v>127</v>
      </c>
      <c r="C34" s="55">
        <v>59</v>
      </c>
      <c r="D34" s="55">
        <v>51</v>
      </c>
      <c r="E34" s="55">
        <v>48</v>
      </c>
      <c r="F34" s="55">
        <v>40</v>
      </c>
      <c r="G34" s="55">
        <v>28</v>
      </c>
      <c r="H34" s="55">
        <v>49</v>
      </c>
      <c r="I34" s="55">
        <v>62</v>
      </c>
      <c r="J34" s="55">
        <v>59</v>
      </c>
      <c r="K34" s="55">
        <v>41</v>
      </c>
    </row>
    <row r="35" spans="1:11" x14ac:dyDescent="0.25">
      <c r="A35" s="59">
        <v>34</v>
      </c>
      <c r="B35" s="54" t="s">
        <v>128</v>
      </c>
      <c r="C35" s="55">
        <v>35</v>
      </c>
      <c r="D35" s="55">
        <v>45</v>
      </c>
      <c r="E35" s="55">
        <v>69</v>
      </c>
      <c r="F35" s="55">
        <v>81</v>
      </c>
      <c r="G35" s="55">
        <v>66</v>
      </c>
      <c r="H35" s="55">
        <v>51</v>
      </c>
      <c r="I35" s="55">
        <v>55</v>
      </c>
      <c r="J35" s="55">
        <v>46</v>
      </c>
      <c r="K35" s="55">
        <v>70</v>
      </c>
    </row>
    <row r="36" spans="1:11" x14ac:dyDescent="0.25">
      <c r="A36" s="59">
        <v>35</v>
      </c>
      <c r="B36" s="54" t="s">
        <v>129</v>
      </c>
      <c r="C36" s="55">
        <v>51</v>
      </c>
      <c r="D36" s="55">
        <v>53</v>
      </c>
      <c r="E36" s="55">
        <v>60</v>
      </c>
      <c r="F36" s="55">
        <v>50</v>
      </c>
      <c r="G36" s="55">
        <v>47</v>
      </c>
      <c r="H36" s="55">
        <v>32</v>
      </c>
      <c r="I36" s="55">
        <v>43</v>
      </c>
      <c r="J36" s="55">
        <v>34</v>
      </c>
      <c r="K36" s="55">
        <v>44</v>
      </c>
    </row>
    <row r="37" spans="1:11" x14ac:dyDescent="0.25">
      <c r="A37" s="59">
        <v>36</v>
      </c>
      <c r="B37" s="54" t="s">
        <v>130</v>
      </c>
      <c r="C37" s="55">
        <v>54</v>
      </c>
      <c r="D37" s="55">
        <v>38</v>
      </c>
      <c r="E37" s="55">
        <v>44</v>
      </c>
      <c r="F37" s="55">
        <v>34</v>
      </c>
      <c r="G37" s="55">
        <v>28</v>
      </c>
      <c r="H37" s="55">
        <v>78</v>
      </c>
      <c r="I37" s="55">
        <v>45</v>
      </c>
      <c r="J37" s="55">
        <v>80</v>
      </c>
      <c r="K37" s="55">
        <v>56</v>
      </c>
    </row>
    <row r="38" spans="1:11" x14ac:dyDescent="0.25">
      <c r="A38" s="59">
        <v>37</v>
      </c>
      <c r="B38" s="54" t="s">
        <v>131</v>
      </c>
      <c r="C38" s="55">
        <v>24</v>
      </c>
      <c r="D38" s="55">
        <v>31</v>
      </c>
      <c r="E38" s="55">
        <v>48</v>
      </c>
      <c r="F38" s="55">
        <v>38</v>
      </c>
      <c r="G38" s="55">
        <v>24</v>
      </c>
      <c r="H38" s="55">
        <v>67</v>
      </c>
      <c r="I38" s="55">
        <v>57</v>
      </c>
      <c r="J38" s="55">
        <v>47</v>
      </c>
      <c r="K38" s="55">
        <v>68</v>
      </c>
    </row>
    <row r="39" spans="1:11" x14ac:dyDescent="0.25">
      <c r="A39" s="59">
        <v>38</v>
      </c>
      <c r="B39" s="54" t="s">
        <v>132</v>
      </c>
      <c r="C39" s="55">
        <v>35</v>
      </c>
      <c r="D39" s="55">
        <v>36</v>
      </c>
      <c r="E39" s="55">
        <v>72</v>
      </c>
      <c r="F39" s="55">
        <v>76</v>
      </c>
      <c r="G39" s="55">
        <v>16</v>
      </c>
      <c r="H39" s="55">
        <v>31</v>
      </c>
      <c r="I39" s="55">
        <v>26</v>
      </c>
      <c r="J39" s="55">
        <v>79</v>
      </c>
      <c r="K39" s="55">
        <v>57</v>
      </c>
    </row>
    <row r="40" spans="1:11" x14ac:dyDescent="0.25">
      <c r="A40" s="59">
        <v>39</v>
      </c>
      <c r="B40" s="54" t="s">
        <v>133</v>
      </c>
      <c r="C40" s="55">
        <v>55</v>
      </c>
      <c r="D40" s="55">
        <v>26</v>
      </c>
      <c r="E40" s="55">
        <v>58</v>
      </c>
      <c r="F40" s="55">
        <v>77</v>
      </c>
      <c r="G40" s="55">
        <v>20</v>
      </c>
      <c r="H40" s="55">
        <v>26</v>
      </c>
      <c r="I40" s="55">
        <v>76</v>
      </c>
      <c r="J40" s="55">
        <v>52</v>
      </c>
      <c r="K40" s="55">
        <v>74</v>
      </c>
    </row>
    <row r="41" spans="1:11" x14ac:dyDescent="0.25">
      <c r="A41" s="59">
        <v>40</v>
      </c>
      <c r="B41" s="54" t="s">
        <v>134</v>
      </c>
      <c r="C41" s="55">
        <v>22</v>
      </c>
      <c r="D41" s="55">
        <v>56</v>
      </c>
      <c r="E41" s="55">
        <v>37</v>
      </c>
      <c r="F41" s="55">
        <v>69</v>
      </c>
      <c r="G41" s="55">
        <v>28</v>
      </c>
      <c r="H41" s="55">
        <v>28</v>
      </c>
      <c r="I41" s="55">
        <v>51</v>
      </c>
      <c r="J41" s="55">
        <v>70</v>
      </c>
      <c r="K41" s="55">
        <v>48</v>
      </c>
    </row>
    <row r="42" spans="1:11" x14ac:dyDescent="0.25">
      <c r="A42" s="59">
        <v>41</v>
      </c>
      <c r="B42" s="54" t="s">
        <v>135</v>
      </c>
      <c r="C42" s="55">
        <v>21</v>
      </c>
      <c r="D42" s="55">
        <v>54</v>
      </c>
      <c r="E42" s="55">
        <v>66</v>
      </c>
      <c r="F42" s="55">
        <v>79</v>
      </c>
      <c r="G42" s="55">
        <v>60</v>
      </c>
      <c r="H42" s="55">
        <v>32</v>
      </c>
      <c r="I42" s="55">
        <v>50</v>
      </c>
      <c r="J42" s="55">
        <v>31</v>
      </c>
      <c r="K42" s="55">
        <v>70</v>
      </c>
    </row>
    <row r="43" spans="1:11" x14ac:dyDescent="0.25">
      <c r="A43" s="59">
        <v>42</v>
      </c>
      <c r="B43" s="54" t="s">
        <v>136</v>
      </c>
      <c r="C43" s="55">
        <v>35</v>
      </c>
      <c r="D43" s="55">
        <v>53</v>
      </c>
      <c r="E43" s="55">
        <v>56</v>
      </c>
      <c r="F43" s="55">
        <v>38</v>
      </c>
      <c r="G43" s="55">
        <v>64</v>
      </c>
      <c r="H43" s="55">
        <v>40</v>
      </c>
      <c r="I43" s="55">
        <v>81</v>
      </c>
      <c r="J43" s="55">
        <v>52</v>
      </c>
      <c r="K43" s="55">
        <v>43</v>
      </c>
    </row>
    <row r="44" spans="1:11" x14ac:dyDescent="0.25">
      <c r="A44" s="59">
        <v>43</v>
      </c>
      <c r="B44" s="54" t="s">
        <v>137</v>
      </c>
      <c r="C44" s="55">
        <v>56</v>
      </c>
      <c r="D44" s="55">
        <v>27</v>
      </c>
      <c r="E44" s="55">
        <v>68</v>
      </c>
      <c r="F44" s="55">
        <v>41</v>
      </c>
      <c r="G44" s="55">
        <v>54</v>
      </c>
      <c r="H44" s="55">
        <v>28</v>
      </c>
      <c r="I44" s="55">
        <v>81</v>
      </c>
      <c r="J44" s="55">
        <v>52</v>
      </c>
      <c r="K44" s="55">
        <v>47</v>
      </c>
    </row>
    <row r="45" spans="1:11" x14ac:dyDescent="0.25">
      <c r="A45" s="59">
        <v>44</v>
      </c>
      <c r="B45" s="54" t="s">
        <v>138</v>
      </c>
      <c r="C45" s="55">
        <v>56</v>
      </c>
      <c r="D45" s="55">
        <v>36</v>
      </c>
      <c r="E45" s="55">
        <v>41</v>
      </c>
      <c r="F45" s="55">
        <v>45</v>
      </c>
      <c r="G45" s="55">
        <v>54</v>
      </c>
      <c r="H45" s="55">
        <v>25</v>
      </c>
      <c r="I45" s="55">
        <v>40</v>
      </c>
      <c r="J45" s="55">
        <v>62</v>
      </c>
      <c r="K45" s="55">
        <v>63</v>
      </c>
    </row>
    <row r="46" spans="1:11" x14ac:dyDescent="0.25">
      <c r="A46" s="59">
        <v>45</v>
      </c>
      <c r="B46" s="54" t="s">
        <v>139</v>
      </c>
      <c r="C46" s="55">
        <v>55</v>
      </c>
      <c r="D46" s="55">
        <v>54</v>
      </c>
      <c r="E46" s="55">
        <v>38</v>
      </c>
      <c r="F46" s="55">
        <v>35</v>
      </c>
      <c r="G46" s="55">
        <v>50</v>
      </c>
      <c r="H46" s="55">
        <v>79</v>
      </c>
      <c r="I46" s="55">
        <v>46</v>
      </c>
      <c r="J46" s="55">
        <v>80</v>
      </c>
      <c r="K46" s="55">
        <v>36</v>
      </c>
    </row>
    <row r="47" spans="1:11" x14ac:dyDescent="0.25">
      <c r="A47" s="59">
        <v>46</v>
      </c>
      <c r="B47" s="54" t="s">
        <v>140</v>
      </c>
      <c r="C47" s="55">
        <v>56</v>
      </c>
      <c r="D47" s="55">
        <v>50</v>
      </c>
      <c r="E47" s="55">
        <v>66</v>
      </c>
      <c r="F47" s="55">
        <v>63</v>
      </c>
      <c r="G47" s="55">
        <v>62</v>
      </c>
      <c r="H47" s="55">
        <v>61</v>
      </c>
      <c r="I47" s="55">
        <v>40</v>
      </c>
      <c r="J47" s="55">
        <v>59</v>
      </c>
      <c r="K47" s="55">
        <v>68</v>
      </c>
    </row>
    <row r="48" spans="1:11" x14ac:dyDescent="0.25">
      <c r="A48" s="59">
        <v>47</v>
      </c>
      <c r="B48" s="54" t="s">
        <v>141</v>
      </c>
      <c r="C48" s="55">
        <v>63</v>
      </c>
      <c r="D48" s="55">
        <v>42</v>
      </c>
      <c r="E48" s="55">
        <v>38</v>
      </c>
      <c r="F48" s="55">
        <v>30</v>
      </c>
      <c r="G48" s="55">
        <v>45</v>
      </c>
      <c r="H48" s="55">
        <v>65</v>
      </c>
      <c r="I48" s="55">
        <v>83</v>
      </c>
      <c r="J48" s="55">
        <v>49</v>
      </c>
      <c r="K48" s="55">
        <v>68</v>
      </c>
    </row>
    <row r="49" spans="1:11" x14ac:dyDescent="0.25">
      <c r="A49" s="59">
        <v>48</v>
      </c>
      <c r="B49" s="54" t="s">
        <v>142</v>
      </c>
      <c r="C49" s="55">
        <v>48</v>
      </c>
      <c r="D49" s="55">
        <v>37</v>
      </c>
      <c r="E49" s="55">
        <v>20</v>
      </c>
      <c r="F49" s="55">
        <v>64</v>
      </c>
      <c r="G49" s="55">
        <v>55</v>
      </c>
      <c r="H49" s="55">
        <v>74</v>
      </c>
      <c r="I49" s="55">
        <v>58</v>
      </c>
      <c r="J49" s="55">
        <v>38</v>
      </c>
      <c r="K49" s="55">
        <v>35</v>
      </c>
    </row>
    <row r="50" spans="1:11" x14ac:dyDescent="0.25">
      <c r="A50" s="59">
        <v>49</v>
      </c>
      <c r="B50" s="54" t="s">
        <v>143</v>
      </c>
      <c r="C50" s="55">
        <v>45</v>
      </c>
      <c r="D50" s="55">
        <v>27</v>
      </c>
      <c r="E50" s="55">
        <v>65</v>
      </c>
      <c r="F50" s="55">
        <v>60</v>
      </c>
      <c r="G50" s="55">
        <v>18</v>
      </c>
      <c r="H50" s="55">
        <v>71</v>
      </c>
      <c r="I50" s="55">
        <v>75</v>
      </c>
      <c r="J50" s="55">
        <v>51</v>
      </c>
      <c r="K50" s="55">
        <v>29</v>
      </c>
    </row>
    <row r="51" spans="1:11" x14ac:dyDescent="0.25">
      <c r="A51" s="59">
        <v>50</v>
      </c>
      <c r="B51" s="54" t="s">
        <v>144</v>
      </c>
      <c r="C51" s="55">
        <v>64</v>
      </c>
      <c r="D51" s="55">
        <v>41</v>
      </c>
      <c r="E51" s="55">
        <v>31</v>
      </c>
      <c r="F51" s="55">
        <v>66</v>
      </c>
      <c r="G51" s="55">
        <v>66</v>
      </c>
      <c r="H51" s="55">
        <v>42</v>
      </c>
      <c r="I51" s="55">
        <v>36</v>
      </c>
      <c r="J51" s="55">
        <v>56</v>
      </c>
      <c r="K51" s="55">
        <v>30</v>
      </c>
    </row>
    <row r="52" spans="1:11" x14ac:dyDescent="0.25">
      <c r="A52" s="59">
        <v>51</v>
      </c>
      <c r="B52" s="54" t="s">
        <v>145</v>
      </c>
      <c r="C52" s="55">
        <v>34</v>
      </c>
      <c r="D52" s="55">
        <v>35</v>
      </c>
      <c r="E52" s="55">
        <v>62</v>
      </c>
      <c r="F52" s="55">
        <v>33</v>
      </c>
      <c r="G52" s="55">
        <v>40</v>
      </c>
      <c r="H52" s="55">
        <v>31</v>
      </c>
      <c r="I52" s="55">
        <v>71</v>
      </c>
      <c r="J52" s="55">
        <v>32</v>
      </c>
      <c r="K52" s="55">
        <v>34</v>
      </c>
    </row>
    <row r="53" spans="1:11" x14ac:dyDescent="0.25">
      <c r="A53" s="59">
        <v>52</v>
      </c>
      <c r="B53" s="54" t="s">
        <v>146</v>
      </c>
      <c r="C53" s="55">
        <v>33</v>
      </c>
      <c r="D53" s="55">
        <v>29</v>
      </c>
      <c r="E53" s="55">
        <v>38</v>
      </c>
      <c r="F53" s="55">
        <v>68</v>
      </c>
      <c r="G53" s="55">
        <v>64</v>
      </c>
      <c r="H53" s="55">
        <v>74</v>
      </c>
      <c r="I53" s="55">
        <v>30</v>
      </c>
      <c r="J53" s="55">
        <v>48</v>
      </c>
      <c r="K53" s="55">
        <v>37</v>
      </c>
    </row>
    <row r="54" spans="1:11" x14ac:dyDescent="0.25">
      <c r="A54" s="59">
        <v>53</v>
      </c>
      <c r="B54" s="54" t="s">
        <v>147</v>
      </c>
      <c r="C54" s="55">
        <v>39</v>
      </c>
      <c r="D54" s="55">
        <v>30</v>
      </c>
      <c r="E54" s="55">
        <v>25</v>
      </c>
      <c r="F54" s="55">
        <v>52</v>
      </c>
      <c r="G54" s="55">
        <v>19</v>
      </c>
      <c r="H54" s="55">
        <v>64</v>
      </c>
      <c r="I54" s="55">
        <v>30</v>
      </c>
      <c r="J54" s="55">
        <v>32</v>
      </c>
      <c r="K54" s="55">
        <v>38</v>
      </c>
    </row>
    <row r="55" spans="1:11" x14ac:dyDescent="0.25">
      <c r="A55" s="59">
        <v>54</v>
      </c>
      <c r="B55" s="54" t="s">
        <v>148</v>
      </c>
      <c r="C55" s="55">
        <v>39</v>
      </c>
      <c r="D55" s="55">
        <v>28</v>
      </c>
      <c r="E55" s="55">
        <v>63</v>
      </c>
      <c r="F55" s="55">
        <v>34</v>
      </c>
      <c r="G55" s="55">
        <v>30</v>
      </c>
      <c r="H55" s="55">
        <v>33</v>
      </c>
      <c r="I55" s="55">
        <v>39</v>
      </c>
      <c r="J55" s="55">
        <v>78</v>
      </c>
      <c r="K55" s="55">
        <v>46</v>
      </c>
    </row>
    <row r="56" spans="1:11" x14ac:dyDescent="0.25">
      <c r="A56" s="59">
        <v>55</v>
      </c>
      <c r="B56" s="54" t="s">
        <v>149</v>
      </c>
      <c r="C56" s="55">
        <v>53</v>
      </c>
      <c r="D56" s="55">
        <v>47</v>
      </c>
      <c r="E56" s="55">
        <v>27</v>
      </c>
      <c r="F56" s="55">
        <v>85</v>
      </c>
      <c r="G56" s="55">
        <v>51</v>
      </c>
      <c r="H56" s="55">
        <v>66</v>
      </c>
      <c r="I56" s="55">
        <v>36</v>
      </c>
      <c r="J56" s="55">
        <v>51</v>
      </c>
      <c r="K56" s="55">
        <v>42</v>
      </c>
    </row>
    <row r="57" spans="1:11" x14ac:dyDescent="0.25">
      <c r="A57" s="59">
        <v>56</v>
      </c>
      <c r="B57" s="54" t="s">
        <v>150</v>
      </c>
      <c r="C57" s="55">
        <v>64</v>
      </c>
      <c r="D57" s="55">
        <v>43</v>
      </c>
      <c r="E57" s="55">
        <v>63</v>
      </c>
      <c r="F57" s="55">
        <v>51</v>
      </c>
      <c r="G57" s="55">
        <v>42</v>
      </c>
      <c r="H57" s="55">
        <v>29</v>
      </c>
      <c r="I57" s="55">
        <v>52</v>
      </c>
      <c r="J57" s="55">
        <v>35</v>
      </c>
      <c r="K57" s="55">
        <v>32</v>
      </c>
    </row>
    <row r="58" spans="1:11" x14ac:dyDescent="0.25">
      <c r="A58" s="59">
        <v>57</v>
      </c>
      <c r="B58" s="54" t="s">
        <v>151</v>
      </c>
      <c r="C58" s="55">
        <v>29</v>
      </c>
      <c r="D58" s="55">
        <v>33</v>
      </c>
      <c r="E58" s="55">
        <v>63</v>
      </c>
      <c r="F58" s="55">
        <v>57</v>
      </c>
      <c r="G58" s="55">
        <v>64</v>
      </c>
      <c r="H58" s="55">
        <v>42</v>
      </c>
      <c r="I58" s="55">
        <v>46</v>
      </c>
      <c r="J58" s="55">
        <v>54</v>
      </c>
      <c r="K58" s="55">
        <v>32</v>
      </c>
    </row>
    <row r="59" spans="1:11" x14ac:dyDescent="0.25">
      <c r="A59" s="59">
        <v>58</v>
      </c>
      <c r="B59" s="54" t="s">
        <v>152</v>
      </c>
      <c r="C59" s="55">
        <v>37</v>
      </c>
      <c r="D59" s="55">
        <v>52</v>
      </c>
      <c r="E59" s="55">
        <v>47</v>
      </c>
      <c r="F59" s="55">
        <v>86</v>
      </c>
      <c r="G59" s="55">
        <v>42</v>
      </c>
      <c r="H59" s="55">
        <v>82</v>
      </c>
      <c r="I59" s="55">
        <v>49</v>
      </c>
      <c r="J59" s="55">
        <v>70</v>
      </c>
      <c r="K59" s="55">
        <v>79</v>
      </c>
    </row>
    <row r="60" spans="1:11" x14ac:dyDescent="0.25">
      <c r="A60" s="59">
        <v>59</v>
      </c>
      <c r="B60" s="54" t="s">
        <v>153</v>
      </c>
      <c r="C60" s="55">
        <v>21</v>
      </c>
      <c r="D60" s="55">
        <v>50</v>
      </c>
      <c r="E60" s="55">
        <v>43</v>
      </c>
      <c r="F60" s="55">
        <v>53</v>
      </c>
      <c r="G60" s="55">
        <v>34</v>
      </c>
      <c r="H60" s="55">
        <v>62</v>
      </c>
      <c r="I60" s="55">
        <v>78</v>
      </c>
      <c r="J60" s="55">
        <v>39</v>
      </c>
      <c r="K60" s="55">
        <v>48</v>
      </c>
    </row>
    <row r="61" spans="1:11" x14ac:dyDescent="0.25">
      <c r="A61" s="59">
        <v>60</v>
      </c>
      <c r="B61" s="54" t="s">
        <v>154</v>
      </c>
      <c r="C61" s="55">
        <v>58</v>
      </c>
      <c r="D61" s="55">
        <v>29</v>
      </c>
      <c r="E61" s="55">
        <v>69</v>
      </c>
      <c r="F61" s="55">
        <v>41</v>
      </c>
      <c r="G61" s="55">
        <v>34</v>
      </c>
      <c r="H61" s="55">
        <v>68</v>
      </c>
      <c r="I61" s="55">
        <v>51</v>
      </c>
      <c r="J61" s="55">
        <v>52</v>
      </c>
      <c r="K61" s="55">
        <v>68</v>
      </c>
    </row>
    <row r="62" spans="1:11" x14ac:dyDescent="0.25">
      <c r="A62" s="59">
        <v>61</v>
      </c>
      <c r="B62" s="54" t="s">
        <v>155</v>
      </c>
      <c r="C62" s="55">
        <v>31</v>
      </c>
      <c r="D62" s="55">
        <v>30</v>
      </c>
      <c r="E62" s="55">
        <v>69</v>
      </c>
      <c r="F62" s="55">
        <v>30</v>
      </c>
      <c r="G62" s="55">
        <v>19</v>
      </c>
      <c r="H62" s="55">
        <v>61</v>
      </c>
      <c r="I62" s="55">
        <v>42</v>
      </c>
      <c r="J62" s="55">
        <v>71</v>
      </c>
      <c r="K62" s="55">
        <v>73</v>
      </c>
    </row>
    <row r="63" spans="1:11" x14ac:dyDescent="0.25">
      <c r="A63" s="59">
        <v>62</v>
      </c>
      <c r="B63" s="54" t="s">
        <v>156</v>
      </c>
      <c r="C63" s="55">
        <v>21</v>
      </c>
      <c r="D63" s="55">
        <v>55</v>
      </c>
      <c r="E63" s="55">
        <v>70</v>
      </c>
      <c r="F63" s="55">
        <v>45</v>
      </c>
      <c r="G63" s="55">
        <v>27</v>
      </c>
      <c r="H63" s="55">
        <v>59</v>
      </c>
      <c r="I63" s="55">
        <v>78</v>
      </c>
      <c r="J63" s="55">
        <v>72</v>
      </c>
      <c r="K63" s="55">
        <v>74</v>
      </c>
    </row>
    <row r="64" spans="1:11" x14ac:dyDescent="0.25">
      <c r="A64" s="59">
        <v>63</v>
      </c>
      <c r="B64" s="54" t="s">
        <v>157</v>
      </c>
      <c r="C64" s="55">
        <v>55</v>
      </c>
      <c r="D64" s="55">
        <v>44</v>
      </c>
      <c r="E64" s="55">
        <v>35</v>
      </c>
      <c r="F64" s="55">
        <v>80</v>
      </c>
      <c r="G64" s="55">
        <v>19</v>
      </c>
      <c r="H64" s="55">
        <v>55</v>
      </c>
      <c r="I64" s="55">
        <v>67</v>
      </c>
      <c r="J64" s="55">
        <v>46</v>
      </c>
      <c r="K64" s="55">
        <v>62</v>
      </c>
    </row>
    <row r="65" spans="1:11" x14ac:dyDescent="0.25">
      <c r="A65" s="59">
        <v>64</v>
      </c>
      <c r="B65" s="54" t="s">
        <v>158</v>
      </c>
      <c r="C65" s="55">
        <v>49</v>
      </c>
      <c r="D65" s="55">
        <v>61</v>
      </c>
      <c r="E65" s="55">
        <v>35</v>
      </c>
      <c r="F65" s="55">
        <v>72</v>
      </c>
      <c r="G65" s="55">
        <v>52</v>
      </c>
      <c r="H65" s="55">
        <v>25</v>
      </c>
      <c r="I65" s="55">
        <v>36</v>
      </c>
      <c r="J65" s="55">
        <v>65</v>
      </c>
      <c r="K65" s="55">
        <v>70</v>
      </c>
    </row>
    <row r="66" spans="1:11" x14ac:dyDescent="0.25">
      <c r="A66" s="59">
        <v>65</v>
      </c>
      <c r="B66" s="54" t="s">
        <v>159</v>
      </c>
      <c r="C66" s="55">
        <v>43</v>
      </c>
      <c r="D66" s="55">
        <v>50</v>
      </c>
      <c r="E66" s="55">
        <v>44</v>
      </c>
      <c r="F66" s="55">
        <v>57</v>
      </c>
      <c r="G66" s="55">
        <v>53</v>
      </c>
      <c r="H66" s="55">
        <v>42</v>
      </c>
      <c r="I66" s="55">
        <v>27</v>
      </c>
      <c r="J66" s="55">
        <v>54</v>
      </c>
      <c r="K66" s="55">
        <v>69</v>
      </c>
    </row>
    <row r="67" spans="1:11" x14ac:dyDescent="0.25">
      <c r="A67" s="59">
        <v>66</v>
      </c>
      <c r="B67" s="54" t="s">
        <v>160</v>
      </c>
      <c r="C67" s="55">
        <v>23</v>
      </c>
      <c r="D67" s="55">
        <v>61</v>
      </c>
      <c r="E67" s="55">
        <v>44</v>
      </c>
      <c r="F67" s="55">
        <v>76</v>
      </c>
      <c r="G67" s="55">
        <v>23</v>
      </c>
      <c r="H67" s="55">
        <v>29</v>
      </c>
      <c r="I67" s="55">
        <v>81</v>
      </c>
      <c r="J67" s="55">
        <v>33</v>
      </c>
      <c r="K67" s="55">
        <v>51</v>
      </c>
    </row>
    <row r="68" spans="1:11" x14ac:dyDescent="0.25">
      <c r="A68" s="59">
        <v>67</v>
      </c>
      <c r="B68" s="54" t="s">
        <v>161</v>
      </c>
      <c r="C68" s="55">
        <v>51</v>
      </c>
      <c r="D68" s="55">
        <v>49</v>
      </c>
      <c r="E68" s="55">
        <v>59</v>
      </c>
      <c r="F68" s="55">
        <v>79</v>
      </c>
      <c r="G68" s="55">
        <v>28</v>
      </c>
      <c r="H68" s="55">
        <v>23</v>
      </c>
      <c r="I68" s="55">
        <v>43</v>
      </c>
      <c r="J68" s="55">
        <v>33</v>
      </c>
      <c r="K68" s="55">
        <v>56</v>
      </c>
    </row>
    <row r="69" spans="1:11" x14ac:dyDescent="0.25">
      <c r="A69" s="59">
        <v>68</v>
      </c>
      <c r="B69" s="54" t="s">
        <v>162</v>
      </c>
      <c r="C69" s="55">
        <v>59</v>
      </c>
      <c r="D69" s="55">
        <v>58</v>
      </c>
      <c r="E69" s="55">
        <v>54</v>
      </c>
      <c r="F69" s="55">
        <v>47</v>
      </c>
      <c r="G69" s="55">
        <v>16</v>
      </c>
      <c r="H69" s="55">
        <v>33</v>
      </c>
      <c r="I69" s="55">
        <v>43</v>
      </c>
      <c r="J69" s="55">
        <v>74</v>
      </c>
      <c r="K69" s="55">
        <v>67</v>
      </c>
    </row>
    <row r="70" spans="1:11" x14ac:dyDescent="0.25">
      <c r="A70" s="59">
        <v>69</v>
      </c>
      <c r="B70" s="54" t="s">
        <v>163</v>
      </c>
      <c r="C70" s="55">
        <v>42</v>
      </c>
      <c r="D70" s="55">
        <v>60</v>
      </c>
      <c r="E70" s="55">
        <v>61</v>
      </c>
      <c r="F70" s="55">
        <v>43</v>
      </c>
      <c r="G70" s="55">
        <v>45</v>
      </c>
      <c r="H70" s="55">
        <v>67</v>
      </c>
      <c r="I70" s="55">
        <v>54</v>
      </c>
      <c r="J70" s="55">
        <v>73</v>
      </c>
      <c r="K70" s="55">
        <v>63</v>
      </c>
    </row>
    <row r="71" spans="1:11" x14ac:dyDescent="0.25">
      <c r="A71" s="59">
        <v>70</v>
      </c>
      <c r="B71" s="54" t="s">
        <v>164</v>
      </c>
      <c r="C71" s="55">
        <v>30</v>
      </c>
      <c r="D71" s="55">
        <v>54</v>
      </c>
      <c r="E71" s="55">
        <v>46</v>
      </c>
      <c r="F71" s="55">
        <v>74</v>
      </c>
      <c r="G71" s="55">
        <v>38</v>
      </c>
      <c r="H71" s="55">
        <v>55</v>
      </c>
      <c r="I71" s="55">
        <v>55</v>
      </c>
      <c r="J71" s="55">
        <v>43</v>
      </c>
      <c r="K71" s="55">
        <v>65</v>
      </c>
    </row>
    <row r="72" spans="1:11" x14ac:dyDescent="0.25">
      <c r="A72" s="59">
        <v>71</v>
      </c>
      <c r="B72" s="54" t="s">
        <v>165</v>
      </c>
      <c r="C72" s="55">
        <v>51</v>
      </c>
      <c r="D72" s="55">
        <v>60</v>
      </c>
      <c r="E72" s="55">
        <v>27</v>
      </c>
      <c r="F72" s="55">
        <v>71</v>
      </c>
      <c r="G72" s="55">
        <v>32</v>
      </c>
      <c r="H72" s="55">
        <v>82</v>
      </c>
      <c r="I72" s="55">
        <v>51</v>
      </c>
      <c r="J72" s="55">
        <v>74</v>
      </c>
      <c r="K72" s="55">
        <v>69</v>
      </c>
    </row>
    <row r="73" spans="1:11" x14ac:dyDescent="0.25">
      <c r="A73" s="59">
        <v>72</v>
      </c>
      <c r="B73" s="54" t="s">
        <v>166</v>
      </c>
      <c r="C73" s="55">
        <v>37</v>
      </c>
      <c r="D73" s="55">
        <v>35</v>
      </c>
      <c r="E73" s="55">
        <v>42</v>
      </c>
      <c r="F73" s="55">
        <v>74</v>
      </c>
      <c r="G73" s="55">
        <v>39</v>
      </c>
      <c r="H73" s="55">
        <v>72</v>
      </c>
      <c r="I73" s="55">
        <v>83</v>
      </c>
      <c r="J73" s="55">
        <v>58</v>
      </c>
      <c r="K73" s="55">
        <v>77</v>
      </c>
    </row>
    <row r="74" spans="1:11" x14ac:dyDescent="0.25">
      <c r="A74" s="59">
        <v>73</v>
      </c>
      <c r="B74" s="54" t="s">
        <v>167</v>
      </c>
      <c r="C74" s="55">
        <v>33</v>
      </c>
      <c r="D74" s="55">
        <v>43</v>
      </c>
      <c r="E74" s="55">
        <v>51</v>
      </c>
      <c r="F74" s="55">
        <v>50</v>
      </c>
      <c r="G74" s="55">
        <v>50</v>
      </c>
      <c r="H74" s="55">
        <v>55</v>
      </c>
      <c r="I74" s="55">
        <v>49</v>
      </c>
      <c r="J74" s="55">
        <v>47</v>
      </c>
      <c r="K74" s="55">
        <v>49</v>
      </c>
    </row>
    <row r="75" spans="1:11" x14ac:dyDescent="0.25">
      <c r="A75" s="59">
        <v>74</v>
      </c>
      <c r="B75" s="54" t="s">
        <v>168</v>
      </c>
      <c r="C75" s="55">
        <v>53</v>
      </c>
      <c r="D75" s="55">
        <v>32</v>
      </c>
      <c r="E75" s="55">
        <v>30</v>
      </c>
      <c r="F75" s="55">
        <v>56</v>
      </c>
      <c r="G75" s="55">
        <v>45</v>
      </c>
      <c r="H75" s="55">
        <v>78</v>
      </c>
      <c r="I75" s="55">
        <v>85</v>
      </c>
      <c r="J75" s="55">
        <v>52</v>
      </c>
      <c r="K75" s="55">
        <v>64</v>
      </c>
    </row>
    <row r="76" spans="1:11" x14ac:dyDescent="0.25">
      <c r="A76" s="59">
        <v>75</v>
      </c>
      <c r="B76" s="54" t="s">
        <v>169</v>
      </c>
      <c r="C76" s="55">
        <v>42</v>
      </c>
      <c r="D76" s="55">
        <v>56</v>
      </c>
      <c r="E76" s="55">
        <v>37</v>
      </c>
      <c r="F76" s="55">
        <v>49</v>
      </c>
      <c r="G76" s="55">
        <v>49</v>
      </c>
      <c r="H76" s="55">
        <v>62</v>
      </c>
      <c r="I76" s="55">
        <v>73</v>
      </c>
      <c r="J76" s="55">
        <v>61</v>
      </c>
      <c r="K76" s="55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9.85546875" customWidth="1"/>
    <col min="3" max="3" width="12.28515625" customWidth="1"/>
    <col min="4" max="4" width="13.140625" customWidth="1"/>
    <col min="5" max="5" width="13" customWidth="1"/>
    <col min="6" max="6" width="9.5703125" bestFit="1" customWidth="1"/>
    <col min="7" max="7" width="13.140625" customWidth="1"/>
    <col min="8" max="8" width="9.5703125" bestFit="1" customWidth="1"/>
    <col min="9" max="9" width="14.5703125" customWidth="1"/>
    <col min="10" max="10" width="9.5703125" bestFit="1" customWidth="1"/>
    <col min="11" max="11" width="17.42578125" customWidth="1"/>
  </cols>
  <sheetData>
    <row r="1" spans="1:11" ht="45" x14ac:dyDescent="0.25">
      <c r="A1" s="1" t="s">
        <v>212</v>
      </c>
      <c r="B1" s="3"/>
      <c r="C1" s="35" t="s">
        <v>0</v>
      </c>
      <c r="D1" s="35" t="s">
        <v>1</v>
      </c>
      <c r="E1" s="35" t="s">
        <v>2</v>
      </c>
      <c r="F1" s="35" t="s">
        <v>3</v>
      </c>
      <c r="G1" s="35" t="s">
        <v>4</v>
      </c>
      <c r="H1" s="35" t="s">
        <v>218</v>
      </c>
      <c r="I1" s="35" t="s">
        <v>201</v>
      </c>
      <c r="J1" s="35" t="s">
        <v>6</v>
      </c>
      <c r="K1" s="35" t="s">
        <v>7</v>
      </c>
    </row>
    <row r="2" spans="1:11" x14ac:dyDescent="0.25">
      <c r="A2" s="61">
        <v>1</v>
      </c>
      <c r="B2" s="5" t="s">
        <v>172</v>
      </c>
      <c r="C2" s="7">
        <v>33</v>
      </c>
      <c r="D2" s="7">
        <v>34</v>
      </c>
      <c r="E2" s="7">
        <v>55</v>
      </c>
      <c r="F2" s="7">
        <v>53</v>
      </c>
      <c r="G2" s="7">
        <v>56</v>
      </c>
      <c r="H2" s="7">
        <v>60</v>
      </c>
      <c r="I2" s="7">
        <v>73</v>
      </c>
      <c r="J2" s="7">
        <v>70</v>
      </c>
      <c r="K2" s="7">
        <v>60</v>
      </c>
    </row>
    <row r="3" spans="1:11" x14ac:dyDescent="0.25">
      <c r="A3" s="61">
        <v>2</v>
      </c>
      <c r="B3" s="4" t="s">
        <v>16</v>
      </c>
      <c r="C3" s="6">
        <v>26.666666666666668</v>
      </c>
      <c r="D3" s="6">
        <v>34.782608695652172</v>
      </c>
      <c r="E3" s="6">
        <v>45</v>
      </c>
      <c r="F3" s="6">
        <v>48</v>
      </c>
      <c r="G3" s="6">
        <v>31.578947368421051</v>
      </c>
      <c r="H3" s="6">
        <v>66.666666666666657</v>
      </c>
      <c r="I3" s="6">
        <v>77</v>
      </c>
      <c r="J3" s="6">
        <v>60</v>
      </c>
      <c r="K3" s="6">
        <v>60</v>
      </c>
    </row>
    <row r="4" spans="1:11" x14ac:dyDescent="0.25">
      <c r="A4" s="61">
        <v>3</v>
      </c>
      <c r="B4" s="4" t="s">
        <v>15</v>
      </c>
      <c r="C4" s="6">
        <v>33.333333333333329</v>
      </c>
      <c r="D4" s="6">
        <v>34.782608695652172</v>
      </c>
      <c r="E4" s="6">
        <v>35</v>
      </c>
      <c r="F4" s="6">
        <v>50</v>
      </c>
      <c r="G4" s="6">
        <v>34.736842105263158</v>
      </c>
      <c r="H4" s="6">
        <v>60</v>
      </c>
      <c r="I4" s="6">
        <v>78.94736842105263</v>
      </c>
      <c r="J4" s="6">
        <v>70</v>
      </c>
      <c r="K4" s="6">
        <v>65</v>
      </c>
    </row>
    <row r="5" spans="1:11" x14ac:dyDescent="0.25">
      <c r="A5" s="61">
        <v>4</v>
      </c>
      <c r="B5" s="8" t="s">
        <v>18</v>
      </c>
      <c r="C5" s="2">
        <v>56</v>
      </c>
      <c r="D5" s="2">
        <v>29</v>
      </c>
      <c r="E5" s="2">
        <v>54</v>
      </c>
      <c r="F5" s="2">
        <v>50</v>
      </c>
      <c r="G5" s="2">
        <v>37</v>
      </c>
      <c r="H5" s="2">
        <v>55</v>
      </c>
      <c r="I5" s="2">
        <v>48</v>
      </c>
      <c r="J5" s="2">
        <v>32</v>
      </c>
      <c r="K5" s="2">
        <v>35</v>
      </c>
    </row>
    <row r="6" spans="1:11" x14ac:dyDescent="0.25">
      <c r="A6" s="61">
        <v>5</v>
      </c>
      <c r="B6" s="8" t="s">
        <v>26</v>
      </c>
      <c r="C6" s="2">
        <v>51</v>
      </c>
      <c r="D6" s="2">
        <v>52</v>
      </c>
      <c r="E6" s="2">
        <v>70</v>
      </c>
      <c r="F6" s="2">
        <v>65</v>
      </c>
      <c r="G6" s="2">
        <v>70</v>
      </c>
      <c r="H6" s="2">
        <v>75</v>
      </c>
      <c r="I6" s="2">
        <v>70</v>
      </c>
      <c r="J6" s="2">
        <v>70</v>
      </c>
      <c r="K6" s="2">
        <v>65</v>
      </c>
    </row>
    <row r="7" spans="1:11" x14ac:dyDescent="0.25">
      <c r="A7" s="61">
        <v>6</v>
      </c>
      <c r="B7" s="8" t="s">
        <v>27</v>
      </c>
      <c r="C7" s="2">
        <v>52</v>
      </c>
      <c r="D7" s="2">
        <v>55</v>
      </c>
      <c r="E7" s="2">
        <v>56</v>
      </c>
      <c r="F7" s="2">
        <v>55</v>
      </c>
      <c r="G7" s="2">
        <v>55</v>
      </c>
      <c r="H7" s="2">
        <v>70</v>
      </c>
      <c r="I7" s="2">
        <v>70</v>
      </c>
      <c r="J7" s="2">
        <v>52</v>
      </c>
      <c r="K7" s="2">
        <v>60</v>
      </c>
    </row>
    <row r="8" spans="1:11" x14ac:dyDescent="0.25">
      <c r="A8" s="61">
        <v>7</v>
      </c>
      <c r="B8" s="8" t="s">
        <v>29</v>
      </c>
      <c r="C8" s="2">
        <v>53</v>
      </c>
      <c r="D8" s="2">
        <v>51</v>
      </c>
      <c r="E8" s="2">
        <v>72</v>
      </c>
      <c r="F8" s="2">
        <v>63</v>
      </c>
      <c r="G8" s="2">
        <v>80</v>
      </c>
      <c r="H8" s="2">
        <v>73</v>
      </c>
      <c r="I8" s="2">
        <v>57</v>
      </c>
      <c r="J8" s="2">
        <v>58</v>
      </c>
      <c r="K8" s="2">
        <v>77</v>
      </c>
    </row>
    <row r="9" spans="1:11" x14ac:dyDescent="0.25">
      <c r="A9" s="61">
        <v>8</v>
      </c>
      <c r="B9" s="8" t="s">
        <v>31</v>
      </c>
      <c r="C9" s="2">
        <v>53</v>
      </c>
      <c r="D9" s="2">
        <v>58</v>
      </c>
      <c r="E9" s="2">
        <v>68</v>
      </c>
      <c r="F9" s="2">
        <v>60</v>
      </c>
      <c r="G9" s="2">
        <v>70</v>
      </c>
      <c r="H9" s="2">
        <v>80</v>
      </c>
      <c r="I9" s="2">
        <v>60</v>
      </c>
      <c r="J9" s="2">
        <v>75</v>
      </c>
      <c r="K9" s="2">
        <v>70</v>
      </c>
    </row>
    <row r="10" spans="1:11" x14ac:dyDescent="0.25">
      <c r="A10" s="61">
        <v>9</v>
      </c>
      <c r="B10" s="8" t="s">
        <v>32</v>
      </c>
      <c r="C10" s="2">
        <v>49</v>
      </c>
      <c r="D10" s="2">
        <v>54</v>
      </c>
      <c r="E10" s="2">
        <v>68</v>
      </c>
      <c r="F10" s="2">
        <v>56</v>
      </c>
      <c r="G10" s="2">
        <v>46</v>
      </c>
      <c r="H10" s="2">
        <v>80</v>
      </c>
      <c r="I10" s="2">
        <v>69</v>
      </c>
      <c r="J10" s="2">
        <v>80</v>
      </c>
      <c r="K10" s="2">
        <v>68</v>
      </c>
    </row>
    <row r="11" spans="1:11" x14ac:dyDescent="0.25">
      <c r="A11" s="61">
        <v>10</v>
      </c>
      <c r="B11" s="8" t="s">
        <v>33</v>
      </c>
      <c r="C11" s="2">
        <v>40</v>
      </c>
      <c r="D11" s="2">
        <v>58</v>
      </c>
      <c r="E11" s="2">
        <v>77</v>
      </c>
      <c r="F11" s="2">
        <v>62</v>
      </c>
      <c r="G11" s="2">
        <v>68</v>
      </c>
      <c r="H11" s="2">
        <v>77</v>
      </c>
      <c r="I11" s="2">
        <v>66</v>
      </c>
      <c r="J11" s="2">
        <v>59</v>
      </c>
      <c r="K11" s="2">
        <v>70</v>
      </c>
    </row>
    <row r="12" spans="1:11" x14ac:dyDescent="0.25">
      <c r="A12" s="61">
        <v>11</v>
      </c>
      <c r="B12" s="8" t="s">
        <v>34</v>
      </c>
      <c r="C12" s="2">
        <v>44</v>
      </c>
      <c r="D12" s="2">
        <v>52</v>
      </c>
      <c r="E12" s="2">
        <v>77</v>
      </c>
      <c r="F12" s="2">
        <v>80</v>
      </c>
      <c r="G12" s="2">
        <v>57</v>
      </c>
      <c r="H12" s="2">
        <v>74</v>
      </c>
      <c r="I12" s="2">
        <v>76</v>
      </c>
      <c r="J12" s="2">
        <v>80</v>
      </c>
      <c r="K12" s="2">
        <v>85</v>
      </c>
    </row>
    <row r="13" spans="1:11" x14ac:dyDescent="0.25">
      <c r="A13" s="61">
        <v>12</v>
      </c>
      <c r="B13" s="8" t="s">
        <v>35</v>
      </c>
      <c r="C13" s="2">
        <v>54</v>
      </c>
      <c r="D13" s="2">
        <v>52</v>
      </c>
      <c r="E13" s="2">
        <v>52</v>
      </c>
      <c r="F13" s="2">
        <v>53</v>
      </c>
      <c r="G13" s="2">
        <v>57</v>
      </c>
      <c r="H13" s="2">
        <v>70</v>
      </c>
      <c r="I13" s="2">
        <v>69</v>
      </c>
      <c r="J13" s="2">
        <v>65</v>
      </c>
      <c r="K13" s="2">
        <v>65</v>
      </c>
    </row>
    <row r="14" spans="1:11" x14ac:dyDescent="0.25">
      <c r="A14" s="61">
        <v>13</v>
      </c>
      <c r="B14" s="8" t="s">
        <v>49</v>
      </c>
      <c r="C14" s="2">
        <v>50</v>
      </c>
      <c r="D14" s="2">
        <v>45</v>
      </c>
      <c r="E14" s="2">
        <v>62</v>
      </c>
      <c r="F14" s="2">
        <v>70</v>
      </c>
      <c r="G14" s="2">
        <v>67</v>
      </c>
      <c r="H14" s="2">
        <v>64</v>
      </c>
      <c r="I14" s="2">
        <v>75</v>
      </c>
      <c r="J14" s="2">
        <v>73</v>
      </c>
      <c r="K14" s="2">
        <v>66</v>
      </c>
    </row>
    <row r="15" spans="1:11" x14ac:dyDescent="0.25">
      <c r="A15" s="61">
        <v>14</v>
      </c>
      <c r="B15" s="8" t="s">
        <v>53</v>
      </c>
      <c r="C15" s="2">
        <v>46</v>
      </c>
      <c r="D15" s="2">
        <v>42</v>
      </c>
      <c r="E15" s="2">
        <v>70</v>
      </c>
      <c r="F15" s="2">
        <v>69</v>
      </c>
      <c r="G15" s="2">
        <v>50</v>
      </c>
      <c r="H15" s="2">
        <v>73</v>
      </c>
      <c r="I15" s="2">
        <v>75</v>
      </c>
      <c r="J15" s="2">
        <v>61</v>
      </c>
      <c r="K15" s="2">
        <v>61</v>
      </c>
    </row>
    <row r="16" spans="1:11" x14ac:dyDescent="0.25">
      <c r="A16" s="61">
        <v>15</v>
      </c>
      <c r="B16" s="8" t="s">
        <v>55</v>
      </c>
      <c r="C16" s="2">
        <v>58</v>
      </c>
      <c r="D16" s="2">
        <v>45</v>
      </c>
      <c r="E16" s="2">
        <v>52</v>
      </c>
      <c r="F16" s="2">
        <v>72</v>
      </c>
      <c r="G16" s="2">
        <v>58</v>
      </c>
      <c r="H16" s="2">
        <v>72</v>
      </c>
      <c r="I16" s="2">
        <v>76</v>
      </c>
      <c r="J16" s="2">
        <v>71</v>
      </c>
      <c r="K16" s="2">
        <v>63</v>
      </c>
    </row>
    <row r="17" spans="1:11" x14ac:dyDescent="0.25">
      <c r="A17" s="61">
        <v>16</v>
      </c>
      <c r="B17" s="8" t="s">
        <v>58</v>
      </c>
      <c r="C17" s="2">
        <v>32</v>
      </c>
      <c r="D17" s="2">
        <v>54</v>
      </c>
      <c r="E17" s="2">
        <v>77</v>
      </c>
      <c r="F17" s="2">
        <v>80</v>
      </c>
      <c r="G17" s="2">
        <v>56</v>
      </c>
      <c r="H17" s="2">
        <v>85</v>
      </c>
      <c r="I17" s="2">
        <v>90</v>
      </c>
      <c r="J17" s="2">
        <v>85</v>
      </c>
      <c r="K17" s="2">
        <v>75</v>
      </c>
    </row>
    <row r="18" spans="1:11" x14ac:dyDescent="0.25">
      <c r="A18" s="61">
        <v>17</v>
      </c>
      <c r="B18" s="8" t="s">
        <v>61</v>
      </c>
      <c r="C18" s="2">
        <v>51</v>
      </c>
      <c r="D18" s="2">
        <v>45</v>
      </c>
      <c r="E18" s="2">
        <v>65</v>
      </c>
      <c r="F18" s="2">
        <v>76</v>
      </c>
      <c r="G18" s="2">
        <v>82</v>
      </c>
      <c r="H18" s="2">
        <v>65</v>
      </c>
      <c r="I18" s="2">
        <v>56</v>
      </c>
      <c r="J18" s="2">
        <v>50</v>
      </c>
      <c r="K18" s="2">
        <v>67</v>
      </c>
    </row>
    <row r="19" spans="1:11" x14ac:dyDescent="0.25">
      <c r="A19" s="61">
        <v>18</v>
      </c>
      <c r="B19" s="8" t="s">
        <v>64</v>
      </c>
      <c r="C19" s="2">
        <v>39</v>
      </c>
      <c r="D19" s="2">
        <v>33</v>
      </c>
      <c r="E19" s="2">
        <v>69</v>
      </c>
      <c r="F19" s="2">
        <v>56</v>
      </c>
      <c r="G19" s="2">
        <v>43</v>
      </c>
      <c r="H19" s="2">
        <v>45</v>
      </c>
      <c r="I19" s="2">
        <v>65</v>
      </c>
      <c r="J19" s="2">
        <v>54</v>
      </c>
      <c r="K19" s="2">
        <v>33</v>
      </c>
    </row>
    <row r="20" spans="1:11" x14ac:dyDescent="0.25">
      <c r="A20" s="61">
        <v>19</v>
      </c>
      <c r="B20" s="8" t="s">
        <v>65</v>
      </c>
      <c r="C20" s="2">
        <v>53</v>
      </c>
      <c r="D20" s="2">
        <v>35</v>
      </c>
      <c r="E20" s="2">
        <v>60</v>
      </c>
      <c r="F20" s="2">
        <v>57</v>
      </c>
      <c r="G20" s="2">
        <v>40</v>
      </c>
      <c r="H20" s="2">
        <v>70</v>
      </c>
      <c r="I20" s="2">
        <v>73</v>
      </c>
      <c r="J20" s="2">
        <v>69</v>
      </c>
      <c r="K20" s="2">
        <v>58</v>
      </c>
    </row>
    <row r="21" spans="1:11" x14ac:dyDescent="0.25">
      <c r="A21" s="61">
        <v>20</v>
      </c>
      <c r="B21" s="8" t="s">
        <v>67</v>
      </c>
      <c r="C21" s="2">
        <v>44</v>
      </c>
      <c r="D21" s="2">
        <v>46</v>
      </c>
      <c r="E21" s="2">
        <v>73</v>
      </c>
      <c r="F21" s="2">
        <v>77</v>
      </c>
      <c r="G21" s="2">
        <v>51</v>
      </c>
      <c r="H21" s="2">
        <v>70</v>
      </c>
      <c r="I21" s="2">
        <v>78</v>
      </c>
      <c r="J21" s="2">
        <v>80</v>
      </c>
      <c r="K21" s="2">
        <v>80</v>
      </c>
    </row>
    <row r="22" spans="1:11" x14ac:dyDescent="0.25">
      <c r="A22" s="61">
        <v>21</v>
      </c>
      <c r="B22" s="8" t="s">
        <v>173</v>
      </c>
      <c r="C22" s="2">
        <v>29</v>
      </c>
      <c r="D22" s="2">
        <v>58</v>
      </c>
      <c r="E22" s="2">
        <v>44</v>
      </c>
      <c r="F22" s="2">
        <v>73</v>
      </c>
      <c r="G22" s="2">
        <v>42</v>
      </c>
      <c r="H22" s="2">
        <v>62</v>
      </c>
      <c r="I22" s="2">
        <v>87</v>
      </c>
      <c r="J22" s="2">
        <v>58</v>
      </c>
      <c r="K22" s="2">
        <v>67</v>
      </c>
    </row>
    <row r="23" spans="1:11" x14ac:dyDescent="0.25">
      <c r="A23" s="61">
        <v>22</v>
      </c>
      <c r="B23" s="8" t="s">
        <v>174</v>
      </c>
      <c r="C23" s="2">
        <v>28</v>
      </c>
      <c r="D23" s="2">
        <v>43</v>
      </c>
      <c r="E23" s="2">
        <v>76</v>
      </c>
      <c r="F23" s="2">
        <v>62</v>
      </c>
      <c r="G23" s="2">
        <v>79</v>
      </c>
      <c r="H23" s="2">
        <v>73</v>
      </c>
      <c r="I23" s="2">
        <v>83</v>
      </c>
      <c r="J23" s="2">
        <v>67</v>
      </c>
      <c r="K23" s="2">
        <v>76</v>
      </c>
    </row>
    <row r="24" spans="1:11" x14ac:dyDescent="0.25">
      <c r="A24" s="61">
        <v>23</v>
      </c>
      <c r="B24" s="8" t="s">
        <v>175</v>
      </c>
      <c r="C24" s="2">
        <v>39</v>
      </c>
      <c r="D24" s="2">
        <v>50</v>
      </c>
      <c r="E24" s="2">
        <v>50</v>
      </c>
      <c r="F24" s="2">
        <v>72</v>
      </c>
      <c r="G24" s="2">
        <v>48</v>
      </c>
      <c r="H24" s="2">
        <v>52</v>
      </c>
      <c r="I24" s="2">
        <v>66</v>
      </c>
      <c r="J24" s="2">
        <v>57</v>
      </c>
      <c r="K24" s="2">
        <v>42</v>
      </c>
    </row>
    <row r="25" spans="1:11" x14ac:dyDescent="0.25">
      <c r="A25" s="61">
        <v>24</v>
      </c>
      <c r="B25" s="8" t="s">
        <v>176</v>
      </c>
      <c r="C25" s="2">
        <v>48</v>
      </c>
      <c r="D25" s="2">
        <v>47</v>
      </c>
      <c r="E25" s="2">
        <v>35</v>
      </c>
      <c r="F25" s="2">
        <v>61</v>
      </c>
      <c r="G25" s="2">
        <v>45</v>
      </c>
      <c r="H25" s="2">
        <v>66</v>
      </c>
      <c r="I25" s="2">
        <v>66</v>
      </c>
      <c r="J25" s="2">
        <v>77</v>
      </c>
      <c r="K25" s="2">
        <v>79</v>
      </c>
    </row>
    <row r="26" spans="1:11" x14ac:dyDescent="0.25">
      <c r="A26" s="61">
        <v>25</v>
      </c>
      <c r="B26" s="8" t="s">
        <v>177</v>
      </c>
      <c r="C26" s="2">
        <v>34</v>
      </c>
      <c r="D26" s="2">
        <v>58</v>
      </c>
      <c r="E26" s="2">
        <v>35</v>
      </c>
      <c r="F26" s="2">
        <v>57</v>
      </c>
      <c r="G26" s="2">
        <v>43</v>
      </c>
      <c r="H26" s="2">
        <v>65</v>
      </c>
      <c r="I26" s="2">
        <v>60</v>
      </c>
      <c r="J26" s="2">
        <v>54</v>
      </c>
      <c r="K26" s="2">
        <v>82</v>
      </c>
    </row>
    <row r="27" spans="1:11" x14ac:dyDescent="0.25">
      <c r="A27" s="61">
        <v>26</v>
      </c>
      <c r="B27" s="8" t="s">
        <v>178</v>
      </c>
      <c r="C27" s="2">
        <v>33</v>
      </c>
      <c r="D27" s="2">
        <v>54</v>
      </c>
      <c r="E27" s="2">
        <v>76</v>
      </c>
      <c r="F27" s="2">
        <v>50</v>
      </c>
      <c r="G27" s="2">
        <v>81</v>
      </c>
      <c r="H27" s="2">
        <v>64</v>
      </c>
      <c r="I27" s="2">
        <v>83</v>
      </c>
      <c r="J27" s="2">
        <v>79</v>
      </c>
      <c r="K27" s="2">
        <v>59</v>
      </c>
    </row>
    <row r="28" spans="1:11" x14ac:dyDescent="0.25">
      <c r="A28" s="61">
        <v>27</v>
      </c>
      <c r="B28" s="8" t="s">
        <v>179</v>
      </c>
      <c r="C28" s="2">
        <v>44</v>
      </c>
      <c r="D28" s="2">
        <v>45</v>
      </c>
      <c r="E28" s="2">
        <v>51</v>
      </c>
      <c r="F28" s="2">
        <v>51</v>
      </c>
      <c r="G28" s="2">
        <v>73</v>
      </c>
      <c r="H28" s="2">
        <v>82</v>
      </c>
      <c r="I28" s="2">
        <v>57</v>
      </c>
      <c r="J28" s="2">
        <v>80</v>
      </c>
      <c r="K28" s="2">
        <v>57</v>
      </c>
    </row>
    <row r="29" spans="1:11" x14ac:dyDescent="0.25">
      <c r="A29" s="61">
        <v>28</v>
      </c>
      <c r="B29" s="8" t="s">
        <v>180</v>
      </c>
      <c r="C29" s="2">
        <v>58</v>
      </c>
      <c r="D29" s="2">
        <v>36</v>
      </c>
      <c r="E29" s="2">
        <v>55</v>
      </c>
      <c r="F29" s="2">
        <v>61</v>
      </c>
      <c r="G29" s="2">
        <v>68</v>
      </c>
      <c r="H29" s="2">
        <v>73</v>
      </c>
      <c r="I29" s="2">
        <v>82</v>
      </c>
      <c r="J29" s="2">
        <v>58</v>
      </c>
      <c r="K29" s="2">
        <v>62</v>
      </c>
    </row>
    <row r="30" spans="1:11" x14ac:dyDescent="0.25">
      <c r="A30" s="61">
        <v>29</v>
      </c>
      <c r="B30" s="8" t="s">
        <v>181</v>
      </c>
      <c r="C30" s="2">
        <v>50</v>
      </c>
      <c r="D30" s="2">
        <v>40</v>
      </c>
      <c r="E30" s="2">
        <v>47</v>
      </c>
      <c r="F30" s="2">
        <v>55</v>
      </c>
      <c r="G30" s="2">
        <v>78</v>
      </c>
      <c r="H30" s="2">
        <v>84</v>
      </c>
      <c r="I30" s="2">
        <v>64</v>
      </c>
      <c r="J30" s="2">
        <v>78</v>
      </c>
      <c r="K30" s="2">
        <v>53</v>
      </c>
    </row>
    <row r="31" spans="1:11" x14ac:dyDescent="0.25">
      <c r="A31" s="61">
        <v>30</v>
      </c>
      <c r="B31" s="8" t="s">
        <v>182</v>
      </c>
      <c r="C31" s="2">
        <v>33</v>
      </c>
      <c r="D31" s="2">
        <v>38</v>
      </c>
      <c r="E31" s="2">
        <v>64</v>
      </c>
      <c r="F31" s="2">
        <v>70</v>
      </c>
      <c r="G31" s="2">
        <v>41</v>
      </c>
      <c r="H31" s="2">
        <v>59</v>
      </c>
      <c r="I31" s="2">
        <v>75</v>
      </c>
      <c r="J31" s="2">
        <v>80</v>
      </c>
      <c r="K31" s="2">
        <v>75</v>
      </c>
    </row>
    <row r="32" spans="1:11" x14ac:dyDescent="0.25">
      <c r="A32" s="61">
        <v>31</v>
      </c>
      <c r="B32" s="8" t="s">
        <v>183</v>
      </c>
      <c r="C32" s="2">
        <v>34</v>
      </c>
      <c r="D32" s="2">
        <v>37</v>
      </c>
      <c r="E32" s="2">
        <v>62</v>
      </c>
      <c r="F32" s="2">
        <v>76</v>
      </c>
      <c r="G32" s="2">
        <v>63</v>
      </c>
      <c r="H32" s="2">
        <v>51</v>
      </c>
      <c r="I32" s="2">
        <v>63</v>
      </c>
      <c r="J32" s="2">
        <v>49</v>
      </c>
      <c r="K32" s="2">
        <v>71</v>
      </c>
    </row>
    <row r="33" spans="1:11" x14ac:dyDescent="0.25">
      <c r="A33" s="61">
        <v>32</v>
      </c>
      <c r="B33" s="8" t="s">
        <v>184</v>
      </c>
      <c r="C33" s="2">
        <v>49</v>
      </c>
      <c r="D33" s="2">
        <v>29</v>
      </c>
      <c r="E33" s="2">
        <v>68</v>
      </c>
      <c r="F33" s="2">
        <v>51</v>
      </c>
      <c r="G33" s="2">
        <v>40</v>
      </c>
      <c r="H33" s="2">
        <v>72</v>
      </c>
      <c r="I33" s="2">
        <v>54</v>
      </c>
      <c r="J33" s="2">
        <v>75</v>
      </c>
      <c r="K33" s="2">
        <v>85</v>
      </c>
    </row>
    <row r="34" spans="1:11" x14ac:dyDescent="0.25">
      <c r="A34" s="61">
        <v>33</v>
      </c>
      <c r="B34" s="8" t="s">
        <v>185</v>
      </c>
      <c r="C34" s="2">
        <v>54</v>
      </c>
      <c r="D34" s="2">
        <v>55</v>
      </c>
      <c r="E34" s="2">
        <v>69</v>
      </c>
      <c r="F34" s="2">
        <v>50</v>
      </c>
      <c r="G34" s="2">
        <v>81</v>
      </c>
      <c r="H34" s="2">
        <v>58</v>
      </c>
      <c r="I34" s="2">
        <v>66</v>
      </c>
      <c r="J34" s="2">
        <v>45</v>
      </c>
      <c r="K34" s="2">
        <v>61</v>
      </c>
    </row>
    <row r="35" spans="1:11" x14ac:dyDescent="0.25">
      <c r="A35" s="61">
        <v>34</v>
      </c>
      <c r="B35" s="8" t="s">
        <v>186</v>
      </c>
      <c r="C35" s="2">
        <v>58</v>
      </c>
      <c r="D35" s="2">
        <v>55</v>
      </c>
      <c r="E35" s="2">
        <v>53</v>
      </c>
      <c r="F35" s="2">
        <v>57</v>
      </c>
      <c r="G35" s="2">
        <v>64</v>
      </c>
      <c r="H35" s="2">
        <v>65</v>
      </c>
      <c r="I35" s="2">
        <v>71</v>
      </c>
      <c r="J35" s="2">
        <v>84</v>
      </c>
      <c r="K35" s="2">
        <v>75</v>
      </c>
    </row>
    <row r="36" spans="1:11" x14ac:dyDescent="0.25">
      <c r="A36" s="61">
        <v>35</v>
      </c>
      <c r="B36" s="8" t="s">
        <v>187</v>
      </c>
      <c r="C36" s="2">
        <v>30</v>
      </c>
      <c r="D36" s="2">
        <v>34</v>
      </c>
      <c r="E36" s="2">
        <v>49</v>
      </c>
      <c r="F36" s="2">
        <v>49</v>
      </c>
      <c r="G36" s="2">
        <v>58</v>
      </c>
      <c r="H36" s="2">
        <v>81</v>
      </c>
      <c r="I36" s="2">
        <v>85</v>
      </c>
      <c r="J36" s="2">
        <v>72</v>
      </c>
      <c r="K36" s="2">
        <v>42</v>
      </c>
    </row>
    <row r="37" spans="1:11" x14ac:dyDescent="0.25">
      <c r="A37" s="61">
        <v>36</v>
      </c>
      <c r="B37" s="8" t="s">
        <v>188</v>
      </c>
      <c r="C37" s="2">
        <v>49</v>
      </c>
      <c r="D37" s="2">
        <v>49</v>
      </c>
      <c r="E37" s="2">
        <v>37</v>
      </c>
      <c r="F37" s="2">
        <v>77</v>
      </c>
      <c r="G37" s="2">
        <v>74</v>
      </c>
      <c r="H37" s="2">
        <v>63</v>
      </c>
      <c r="I37" s="2">
        <v>69</v>
      </c>
      <c r="J37" s="2">
        <v>50</v>
      </c>
      <c r="K37" s="2">
        <v>74</v>
      </c>
    </row>
    <row r="38" spans="1:11" x14ac:dyDescent="0.25">
      <c r="A38" s="61">
        <v>37</v>
      </c>
      <c r="B38" s="8" t="s">
        <v>189</v>
      </c>
      <c r="C38" s="2">
        <v>57</v>
      </c>
      <c r="D38" s="2">
        <v>51</v>
      </c>
      <c r="E38" s="2">
        <v>52</v>
      </c>
      <c r="F38" s="2">
        <v>57</v>
      </c>
      <c r="G38" s="2">
        <v>78</v>
      </c>
      <c r="H38" s="2">
        <v>58</v>
      </c>
      <c r="I38" s="2">
        <v>60</v>
      </c>
      <c r="J38" s="2">
        <v>48</v>
      </c>
      <c r="K38" s="2">
        <v>77</v>
      </c>
    </row>
    <row r="39" spans="1:11" x14ac:dyDescent="0.25">
      <c r="A39" s="61">
        <v>38</v>
      </c>
      <c r="B39" s="8" t="s">
        <v>190</v>
      </c>
      <c r="C39" s="2">
        <v>37</v>
      </c>
      <c r="D39" s="2">
        <v>30</v>
      </c>
      <c r="E39" s="2">
        <v>72</v>
      </c>
      <c r="F39" s="2">
        <v>54</v>
      </c>
      <c r="G39" s="2">
        <v>64</v>
      </c>
      <c r="H39" s="2">
        <v>66</v>
      </c>
      <c r="I39" s="2">
        <v>55</v>
      </c>
      <c r="J39" s="2">
        <v>72</v>
      </c>
      <c r="K39" s="2">
        <v>66</v>
      </c>
    </row>
    <row r="40" spans="1:11" x14ac:dyDescent="0.25">
      <c r="A40" s="61">
        <v>39</v>
      </c>
      <c r="B40" s="8" t="s">
        <v>191</v>
      </c>
      <c r="C40" s="2">
        <v>48</v>
      </c>
      <c r="D40" s="2">
        <v>32</v>
      </c>
      <c r="E40" s="2">
        <v>56</v>
      </c>
      <c r="F40" s="2">
        <v>78</v>
      </c>
      <c r="G40" s="2">
        <v>38</v>
      </c>
      <c r="H40" s="2">
        <v>59</v>
      </c>
      <c r="I40" s="2">
        <v>89</v>
      </c>
      <c r="J40" s="2">
        <v>85</v>
      </c>
      <c r="K40" s="2">
        <v>72</v>
      </c>
    </row>
    <row r="41" spans="1:11" x14ac:dyDescent="0.25">
      <c r="A41" s="61">
        <v>40</v>
      </c>
      <c r="B41" s="8" t="s">
        <v>192</v>
      </c>
      <c r="C41" s="2">
        <v>38</v>
      </c>
      <c r="D41" s="2">
        <v>36</v>
      </c>
      <c r="E41" s="2">
        <v>36</v>
      </c>
      <c r="F41" s="2">
        <v>57</v>
      </c>
      <c r="G41" s="2">
        <v>56</v>
      </c>
      <c r="H41" s="2">
        <v>47</v>
      </c>
      <c r="I41" s="2">
        <v>64</v>
      </c>
      <c r="J41" s="2">
        <v>57</v>
      </c>
      <c r="K41" s="2">
        <v>37</v>
      </c>
    </row>
    <row r="42" spans="1:11" x14ac:dyDescent="0.25">
      <c r="A42" s="61">
        <v>41</v>
      </c>
      <c r="B42" s="8" t="s">
        <v>193</v>
      </c>
      <c r="C42" s="2">
        <v>34</v>
      </c>
      <c r="D42" s="2">
        <v>38</v>
      </c>
      <c r="E42" s="2">
        <v>39</v>
      </c>
      <c r="F42" s="2">
        <v>65</v>
      </c>
      <c r="G42" s="2">
        <v>40</v>
      </c>
      <c r="H42" s="2">
        <v>71</v>
      </c>
      <c r="I42" s="2">
        <v>57</v>
      </c>
      <c r="J42" s="2">
        <v>51</v>
      </c>
      <c r="K42" s="2">
        <v>54</v>
      </c>
    </row>
    <row r="43" spans="1:11" x14ac:dyDescent="0.25">
      <c r="A43" s="61">
        <v>42</v>
      </c>
      <c r="B43" s="8" t="s">
        <v>194</v>
      </c>
      <c r="C43" s="2">
        <v>53</v>
      </c>
      <c r="D43" s="2">
        <v>58</v>
      </c>
      <c r="E43" s="2">
        <v>47</v>
      </c>
      <c r="F43" s="2">
        <v>60</v>
      </c>
      <c r="G43" s="2">
        <v>65</v>
      </c>
      <c r="H43" s="2">
        <v>52</v>
      </c>
      <c r="I43" s="2">
        <v>83</v>
      </c>
      <c r="J43" s="2">
        <v>80</v>
      </c>
      <c r="K43" s="2">
        <v>69</v>
      </c>
    </row>
    <row r="44" spans="1:11" x14ac:dyDescent="0.25">
      <c r="A44" s="61">
        <v>43</v>
      </c>
      <c r="B44" s="8" t="s">
        <v>195</v>
      </c>
      <c r="C44" s="2">
        <v>38</v>
      </c>
      <c r="D44" s="2">
        <v>37</v>
      </c>
      <c r="E44" s="2">
        <v>54</v>
      </c>
      <c r="F44" s="2">
        <v>65</v>
      </c>
      <c r="G44" s="2">
        <v>33</v>
      </c>
      <c r="H44" s="2">
        <v>45</v>
      </c>
      <c r="I44" s="2">
        <v>53</v>
      </c>
      <c r="J44" s="2">
        <v>61</v>
      </c>
      <c r="K44" s="2">
        <v>50</v>
      </c>
    </row>
    <row r="45" spans="1:11" x14ac:dyDescent="0.25">
      <c r="A45" s="61">
        <v>44</v>
      </c>
      <c r="B45" s="8" t="s">
        <v>196</v>
      </c>
      <c r="C45" s="2">
        <v>29</v>
      </c>
      <c r="D45" s="2">
        <v>55</v>
      </c>
      <c r="E45" s="2">
        <v>42</v>
      </c>
      <c r="F45" s="2">
        <v>69</v>
      </c>
      <c r="G45" s="2">
        <v>74</v>
      </c>
      <c r="H45" s="2">
        <v>81</v>
      </c>
      <c r="I45" s="2">
        <v>78</v>
      </c>
      <c r="J45" s="2">
        <v>75</v>
      </c>
      <c r="K45" s="2">
        <v>55</v>
      </c>
    </row>
    <row r="46" spans="1:11" x14ac:dyDescent="0.25">
      <c r="A46" s="61">
        <v>45</v>
      </c>
      <c r="B46" s="8" t="s">
        <v>197</v>
      </c>
      <c r="C46" s="2">
        <v>31</v>
      </c>
      <c r="D46" s="2">
        <v>54</v>
      </c>
      <c r="E46" s="2">
        <v>68</v>
      </c>
      <c r="F46" s="2">
        <v>54</v>
      </c>
      <c r="G46" s="2">
        <v>41</v>
      </c>
      <c r="H46" s="2">
        <v>63</v>
      </c>
      <c r="I46" s="2">
        <v>75</v>
      </c>
      <c r="J46" s="2">
        <v>77</v>
      </c>
      <c r="K46" s="2">
        <v>81</v>
      </c>
    </row>
    <row r="47" spans="1:11" x14ac:dyDescent="0.25">
      <c r="A47" s="61">
        <v>46</v>
      </c>
      <c r="B47" s="8" t="s">
        <v>198</v>
      </c>
      <c r="C47" s="2">
        <v>47</v>
      </c>
      <c r="D47" s="2">
        <v>57</v>
      </c>
      <c r="E47" s="2">
        <v>57</v>
      </c>
      <c r="F47" s="2">
        <v>48</v>
      </c>
      <c r="G47" s="2">
        <v>72</v>
      </c>
      <c r="H47" s="2">
        <v>57</v>
      </c>
      <c r="I47" s="2">
        <v>55</v>
      </c>
      <c r="J47" s="2">
        <v>83</v>
      </c>
      <c r="K47" s="2">
        <v>61</v>
      </c>
    </row>
    <row r="48" spans="1:11" x14ac:dyDescent="0.25">
      <c r="A48" s="61">
        <v>47</v>
      </c>
      <c r="B48" s="8" t="s">
        <v>199</v>
      </c>
      <c r="C48" s="2">
        <v>53</v>
      </c>
      <c r="D48" s="2">
        <v>49</v>
      </c>
      <c r="E48" s="2">
        <v>55</v>
      </c>
      <c r="F48" s="2">
        <v>69</v>
      </c>
      <c r="G48" s="2">
        <v>59</v>
      </c>
      <c r="H48" s="2">
        <v>59</v>
      </c>
      <c r="I48" s="2">
        <v>85</v>
      </c>
      <c r="J48" s="2">
        <v>77</v>
      </c>
      <c r="K48" s="2">
        <v>41</v>
      </c>
    </row>
    <row r="49" spans="1:11" x14ac:dyDescent="0.25">
      <c r="A49" s="61">
        <v>48</v>
      </c>
      <c r="B49" s="8" t="s">
        <v>200</v>
      </c>
      <c r="C49" s="2">
        <v>58</v>
      </c>
      <c r="D49" s="2">
        <v>54</v>
      </c>
      <c r="E49" s="2">
        <v>50</v>
      </c>
      <c r="F49" s="2">
        <v>75</v>
      </c>
      <c r="G49" s="2">
        <v>49</v>
      </c>
      <c r="H49" s="2">
        <v>58</v>
      </c>
      <c r="I49" s="2">
        <v>66</v>
      </c>
      <c r="J49" s="2">
        <v>50</v>
      </c>
      <c r="K49" s="2">
        <v>39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32" sqref="K32"/>
    </sheetView>
  </sheetViews>
  <sheetFormatPr defaultRowHeight="15" x14ac:dyDescent="0.25"/>
  <cols>
    <col min="1" max="1" width="34.42578125" bestFit="1" customWidth="1"/>
    <col min="4" max="4" width="12" customWidth="1"/>
    <col min="5" max="5" width="4.5703125" customWidth="1"/>
    <col min="8" max="8" width="10.42578125" bestFit="1" customWidth="1"/>
    <col min="9" max="9" width="4.7109375" customWidth="1"/>
    <col min="12" max="12" width="10.85546875" bestFit="1" customWidth="1"/>
    <col min="15" max="15" width="34.42578125" bestFit="1" customWidth="1"/>
  </cols>
  <sheetData>
    <row r="1" spans="1:18" s="15" customFormat="1" ht="32.25" customHeight="1" x14ac:dyDescent="0.25">
      <c r="A1" s="16"/>
      <c r="B1" s="16" t="s">
        <v>202</v>
      </c>
      <c r="C1" s="16" t="s">
        <v>203</v>
      </c>
      <c r="D1" s="16" t="s">
        <v>206</v>
      </c>
      <c r="E1" s="36"/>
      <c r="F1" s="16" t="s">
        <v>202</v>
      </c>
      <c r="G1" s="16" t="s">
        <v>204</v>
      </c>
      <c r="H1" s="16" t="s">
        <v>213</v>
      </c>
      <c r="I1" s="36" t="s">
        <v>205</v>
      </c>
      <c r="J1" s="16" t="s">
        <v>203</v>
      </c>
      <c r="K1" s="16" t="s">
        <v>204</v>
      </c>
      <c r="L1" s="16" t="s">
        <v>214</v>
      </c>
      <c r="P1" s="15" t="s">
        <v>202</v>
      </c>
      <c r="Q1" s="15" t="s">
        <v>203</v>
      </c>
      <c r="R1" s="15" t="s">
        <v>204</v>
      </c>
    </row>
    <row r="2" spans="1:18" x14ac:dyDescent="0.25">
      <c r="A2" s="14" t="s">
        <v>0</v>
      </c>
      <c r="B2" s="11">
        <v>70</v>
      </c>
      <c r="C2" s="12">
        <v>41.937777777777782</v>
      </c>
      <c r="D2" s="10">
        <f>B2-C2</f>
        <v>28.062222222222218</v>
      </c>
      <c r="E2" s="36"/>
      <c r="F2" s="11">
        <v>70</v>
      </c>
      <c r="G2" s="13">
        <v>43.979166666666664</v>
      </c>
      <c r="H2" s="10">
        <f>F2-G2</f>
        <v>26.020833333333336</v>
      </c>
      <c r="I2" s="36"/>
      <c r="J2" s="12">
        <v>41.937777777777782</v>
      </c>
      <c r="K2" s="13">
        <v>43.979166666666664</v>
      </c>
      <c r="L2" s="10">
        <f>J2-K2</f>
        <v>-2.041388888888882</v>
      </c>
      <c r="O2" t="s">
        <v>0</v>
      </c>
      <c r="P2" s="11">
        <v>70</v>
      </c>
      <c r="Q2" s="12">
        <v>41.937777777777782</v>
      </c>
      <c r="R2" s="13">
        <v>43.979166666666664</v>
      </c>
    </row>
    <row r="3" spans="1:18" x14ac:dyDescent="0.25">
      <c r="A3" s="14" t="s">
        <v>1</v>
      </c>
      <c r="B3" s="11">
        <v>41.923233695652172</v>
      </c>
      <c r="C3" s="12">
        <v>44.317681159420296</v>
      </c>
      <c r="D3" s="10">
        <f t="shared" ref="D3:D10" si="0">B3-C3</f>
        <v>-2.3944474637681239</v>
      </c>
      <c r="E3" s="36"/>
      <c r="F3" s="11">
        <v>41.923233695652172</v>
      </c>
      <c r="G3" s="13">
        <v>45.595108695652179</v>
      </c>
      <c r="H3" s="10">
        <f t="shared" ref="H3:H10" si="1">F3-G3</f>
        <v>-3.6718750000000071</v>
      </c>
      <c r="I3" s="36"/>
      <c r="J3" s="12">
        <v>44.317681159420296</v>
      </c>
      <c r="K3" s="13">
        <v>45.595108695652179</v>
      </c>
      <c r="L3" s="10">
        <f t="shared" ref="L3:L10" si="2">J3-K3</f>
        <v>-1.2774275362318832</v>
      </c>
      <c r="O3" t="s">
        <v>1</v>
      </c>
      <c r="P3" s="11">
        <v>41.923233695652172</v>
      </c>
      <c r="Q3" s="12">
        <v>44.317681159420296</v>
      </c>
      <c r="R3" s="13">
        <v>45.595108695652179</v>
      </c>
    </row>
    <row r="4" spans="1:18" x14ac:dyDescent="0.25">
      <c r="A4" s="14" t="s">
        <v>2</v>
      </c>
      <c r="B4" s="11">
        <v>40.515625</v>
      </c>
      <c r="C4" s="12">
        <v>49.533333333333331</v>
      </c>
      <c r="D4" s="10">
        <f t="shared" si="0"/>
        <v>-9.0177083333333314</v>
      </c>
      <c r="E4" s="36"/>
      <c r="F4" s="11">
        <v>40.515625</v>
      </c>
      <c r="G4" s="13">
        <v>57.416666666666664</v>
      </c>
      <c r="H4" s="10">
        <f t="shared" si="1"/>
        <v>-16.901041666666664</v>
      </c>
      <c r="I4" s="36"/>
      <c r="J4" s="12">
        <v>49.533333333333331</v>
      </c>
      <c r="K4" s="13">
        <v>57.416666666666664</v>
      </c>
      <c r="L4" s="10">
        <f t="shared" si="2"/>
        <v>-7.8833333333333329</v>
      </c>
      <c r="O4" t="s">
        <v>2</v>
      </c>
      <c r="P4" s="11">
        <v>40.515625</v>
      </c>
      <c r="Q4" s="12">
        <v>49.533333333333331</v>
      </c>
      <c r="R4" s="13">
        <v>57.416666666666664</v>
      </c>
    </row>
    <row r="5" spans="1:18" x14ac:dyDescent="0.25">
      <c r="A5" s="14" t="s">
        <v>3</v>
      </c>
      <c r="B5" s="11">
        <v>35.75</v>
      </c>
      <c r="C5" s="12">
        <v>54.321666666666665</v>
      </c>
      <c r="D5" s="10">
        <f t="shared" si="0"/>
        <v>-18.571666666666665</v>
      </c>
      <c r="E5" s="36"/>
      <c r="F5" s="11">
        <v>35.75</v>
      </c>
      <c r="G5" s="13">
        <v>61.979166666666664</v>
      </c>
      <c r="H5" s="10">
        <f t="shared" si="1"/>
        <v>-26.229166666666664</v>
      </c>
      <c r="I5" s="36"/>
      <c r="J5" s="12">
        <v>54.321666666666665</v>
      </c>
      <c r="K5" s="13">
        <v>61.979166666666664</v>
      </c>
      <c r="L5" s="10">
        <f t="shared" si="2"/>
        <v>-7.6574999999999989</v>
      </c>
      <c r="O5" t="s">
        <v>3</v>
      </c>
      <c r="P5" s="11">
        <v>35.75</v>
      </c>
      <c r="Q5" s="12">
        <v>54.321666666666665</v>
      </c>
      <c r="R5" s="13">
        <v>61.979166666666664</v>
      </c>
    </row>
    <row r="6" spans="1:18" x14ac:dyDescent="0.25">
      <c r="A6" s="14" t="s">
        <v>4</v>
      </c>
      <c r="B6" s="11">
        <v>36.938322368421055</v>
      </c>
      <c r="C6" s="12">
        <v>40.9859649122807</v>
      </c>
      <c r="D6" s="10">
        <f t="shared" si="0"/>
        <v>-4.0476425438596451</v>
      </c>
      <c r="E6" s="36"/>
      <c r="F6" s="11">
        <v>36.938322368421055</v>
      </c>
      <c r="G6" s="13">
        <v>57.423245614035089</v>
      </c>
      <c r="H6" s="10">
        <f t="shared" si="1"/>
        <v>-20.484923245614034</v>
      </c>
      <c r="I6" s="36"/>
      <c r="J6" s="12">
        <v>40.9859649122807</v>
      </c>
      <c r="K6" s="13">
        <v>57.423245614035089</v>
      </c>
      <c r="L6" s="10">
        <f t="shared" si="2"/>
        <v>-16.437280701754389</v>
      </c>
      <c r="O6" t="s">
        <v>4</v>
      </c>
      <c r="P6" s="11">
        <v>36.938322368421055</v>
      </c>
      <c r="Q6" s="12">
        <v>40.9859649122807</v>
      </c>
      <c r="R6" s="13">
        <v>57.423245614035089</v>
      </c>
    </row>
    <row r="7" spans="1:18" x14ac:dyDescent="0.25">
      <c r="A7" s="14" t="s">
        <v>5</v>
      </c>
      <c r="B7" s="11">
        <v>32.75</v>
      </c>
      <c r="C7" s="12">
        <v>49.551111111111105</v>
      </c>
      <c r="D7" s="10">
        <f t="shared" si="0"/>
        <v>-16.801111111111105</v>
      </c>
      <c r="E7" s="36"/>
      <c r="F7" s="11">
        <v>32.75</v>
      </c>
      <c r="G7" s="13">
        <v>66.055555555555557</v>
      </c>
      <c r="H7" s="10">
        <f t="shared" si="1"/>
        <v>-33.305555555555557</v>
      </c>
      <c r="I7" s="36"/>
      <c r="J7" s="12">
        <v>49.551111111111105</v>
      </c>
      <c r="K7" s="13">
        <v>66.055555555555557</v>
      </c>
      <c r="L7" s="10">
        <f t="shared" si="2"/>
        <v>-16.504444444444452</v>
      </c>
      <c r="O7" t="s">
        <v>5</v>
      </c>
      <c r="P7" s="11">
        <v>32.75</v>
      </c>
      <c r="Q7" s="12">
        <v>49.551111111111105</v>
      </c>
      <c r="R7" s="13">
        <v>66.055555555555557</v>
      </c>
    </row>
    <row r="8" spans="1:18" x14ac:dyDescent="0.25">
      <c r="A8" s="14" t="s">
        <v>22</v>
      </c>
      <c r="B8" s="11">
        <v>42.003676470588232</v>
      </c>
      <c r="C8" s="12">
        <v>51.466056644880176</v>
      </c>
      <c r="D8" s="10">
        <f t="shared" si="0"/>
        <v>-9.462380174291944</v>
      </c>
      <c r="E8" s="36"/>
      <c r="F8" s="11">
        <v>42.003676470588232</v>
      </c>
      <c r="G8" s="13">
        <v>69.853070175438589</v>
      </c>
      <c r="H8" s="10">
        <f t="shared" si="1"/>
        <v>-27.849393704850357</v>
      </c>
      <c r="I8" s="36"/>
      <c r="J8" s="12">
        <v>51.466056644880176</v>
      </c>
      <c r="K8" s="13">
        <v>69.853070175438589</v>
      </c>
      <c r="L8" s="10">
        <f t="shared" si="2"/>
        <v>-18.387013530558413</v>
      </c>
      <c r="O8" t="s">
        <v>22</v>
      </c>
      <c r="P8" s="11">
        <v>42.003676470588232</v>
      </c>
      <c r="Q8" s="12">
        <v>51.466056644880176</v>
      </c>
      <c r="R8" s="13">
        <v>69.853070175438589</v>
      </c>
    </row>
    <row r="9" spans="1:18" x14ac:dyDescent="0.25">
      <c r="A9" s="14" t="s">
        <v>6</v>
      </c>
      <c r="B9" s="11">
        <v>35.890625</v>
      </c>
      <c r="C9" s="12">
        <v>53.373333333333335</v>
      </c>
      <c r="D9" s="10">
        <f t="shared" si="0"/>
        <v>-17.482708333333335</v>
      </c>
      <c r="E9" s="36"/>
      <c r="F9" s="11">
        <v>35.890625</v>
      </c>
      <c r="G9" s="13">
        <v>66.520833333333329</v>
      </c>
      <c r="H9" s="10">
        <f t="shared" si="1"/>
        <v>-30.630208333333329</v>
      </c>
      <c r="I9" s="36"/>
      <c r="J9" s="12">
        <v>53.373333333333335</v>
      </c>
      <c r="K9" s="13">
        <v>66.520833333333329</v>
      </c>
      <c r="L9" s="10">
        <f t="shared" si="2"/>
        <v>-13.147499999999994</v>
      </c>
      <c r="O9" t="s">
        <v>6</v>
      </c>
      <c r="P9" s="11">
        <v>35.890625</v>
      </c>
      <c r="Q9" s="12">
        <v>53.373333333333335</v>
      </c>
      <c r="R9" s="13">
        <v>66.520833333333329</v>
      </c>
    </row>
    <row r="10" spans="1:18" x14ac:dyDescent="0.25">
      <c r="A10" s="14" t="s">
        <v>7</v>
      </c>
      <c r="B10" s="11">
        <v>32.578125</v>
      </c>
      <c r="C10" s="12">
        <v>53.306666666666665</v>
      </c>
      <c r="D10" s="10">
        <f t="shared" si="0"/>
        <v>-20.728541666666665</v>
      </c>
      <c r="E10" s="36"/>
      <c r="F10" s="11">
        <v>32.578125</v>
      </c>
      <c r="G10" s="13">
        <v>63.4375</v>
      </c>
      <c r="H10" s="10">
        <f t="shared" si="1"/>
        <v>-30.859375</v>
      </c>
      <c r="I10" s="36"/>
      <c r="J10" s="12">
        <v>53.306666666666665</v>
      </c>
      <c r="K10" s="13">
        <v>63.4375</v>
      </c>
      <c r="L10" s="10">
        <f t="shared" si="2"/>
        <v>-10.130833333333335</v>
      </c>
      <c r="O10" t="s">
        <v>7</v>
      </c>
      <c r="P10" s="11">
        <v>32.578125</v>
      </c>
      <c r="Q10" s="12">
        <v>53.306666666666665</v>
      </c>
      <c r="R10" s="13">
        <v>63.4375</v>
      </c>
    </row>
    <row r="11" spans="1:18" x14ac:dyDescent="0.25">
      <c r="A11" s="1"/>
      <c r="B11" s="17"/>
      <c r="C11" s="1"/>
      <c r="D11" s="1"/>
      <c r="E11" s="36"/>
      <c r="F11" s="1"/>
      <c r="G11" s="1"/>
      <c r="H11" s="1"/>
      <c r="I11" s="36"/>
      <c r="J11" s="1"/>
      <c r="K11" s="1"/>
      <c r="L11" s="1"/>
    </row>
    <row r="12" spans="1:18" x14ac:dyDescent="0.25">
      <c r="A12" s="14" t="s">
        <v>207</v>
      </c>
      <c r="B12" s="1"/>
      <c r="C12" s="1"/>
      <c r="D12" s="18">
        <f>AVERAGE(D2:D10)</f>
        <v>-7.8271093412009556</v>
      </c>
      <c r="E12" s="36"/>
      <c r="F12" s="18">
        <f t="shared" ref="F12:L12" si="3">AVERAGE(F2:F10)</f>
        <v>40.927734170517937</v>
      </c>
      <c r="G12" s="18">
        <f t="shared" si="3"/>
        <v>59.140034819334964</v>
      </c>
      <c r="H12" s="22">
        <f t="shared" si="3"/>
        <v>-18.212300648817031</v>
      </c>
      <c r="I12" s="36"/>
      <c r="J12" s="18">
        <f t="shared" si="3"/>
        <v>48.754843511718896</v>
      </c>
      <c r="K12" s="18">
        <f t="shared" si="3"/>
        <v>59.140034819334964</v>
      </c>
      <c r="L12" s="22">
        <f t="shared" si="3"/>
        <v>-10.385191307616076</v>
      </c>
    </row>
    <row r="13" spans="1:18" x14ac:dyDescent="0.25">
      <c r="A13" s="14" t="s">
        <v>208</v>
      </c>
      <c r="B13" s="1"/>
      <c r="C13" s="1"/>
      <c r="D13" s="10">
        <f>_xlfn.STDEV.S(D2:D10)</f>
        <v>14.964916091084815</v>
      </c>
      <c r="E13" s="36"/>
      <c r="F13" s="10">
        <f t="shared" ref="F13:L13" si="4">_xlfn.STDEV.S(F2:F10)</f>
        <v>11.468452715455706</v>
      </c>
      <c r="G13" s="10">
        <f t="shared" si="4"/>
        <v>9.1024236245608989</v>
      </c>
      <c r="H13" s="10">
        <f t="shared" si="4"/>
        <v>18.953829762812735</v>
      </c>
      <c r="I13" s="36"/>
      <c r="J13" s="10">
        <f t="shared" si="4"/>
        <v>5.1008099492225458</v>
      </c>
      <c r="K13" s="10">
        <f t="shared" si="4"/>
        <v>9.1024236245608989</v>
      </c>
      <c r="L13" s="10">
        <f t="shared" si="4"/>
        <v>6.2456709415114346</v>
      </c>
    </row>
    <row r="14" spans="1:18" x14ac:dyDescent="0.25">
      <c r="A14" s="14" t="s">
        <v>209</v>
      </c>
      <c r="B14" s="1"/>
      <c r="C14" s="1"/>
      <c r="D14" s="18">
        <f>_xlfn.CONFIDENCE.T(0.05, D13,9)</f>
        <v>11.503052796341656</v>
      </c>
      <c r="E14" s="36"/>
      <c r="F14" s="18">
        <f t="shared" ref="F14:L14" si="5">_xlfn.CONFIDENCE.T(0.05, F13,9)</f>
        <v>8.8154331287447718</v>
      </c>
      <c r="G14" s="18">
        <f t="shared" si="5"/>
        <v>6.9967421728725121</v>
      </c>
      <c r="H14" s="18">
        <f t="shared" si="5"/>
        <v>14.569203270333995</v>
      </c>
      <c r="I14" s="36"/>
      <c r="J14" s="18">
        <f t="shared" si="5"/>
        <v>3.9208296119325827</v>
      </c>
      <c r="K14" s="18">
        <f t="shared" si="5"/>
        <v>6.9967421728725121</v>
      </c>
      <c r="L14" s="18">
        <f t="shared" si="5"/>
        <v>4.8008476727499572</v>
      </c>
    </row>
    <row r="15" spans="1:18" x14ac:dyDescent="0.25">
      <c r="A15" s="14" t="s">
        <v>210</v>
      </c>
      <c r="B15" s="1"/>
      <c r="C15" s="1"/>
      <c r="D15" s="21">
        <f>D12-D14</f>
        <v>-19.330162137542612</v>
      </c>
      <c r="E15" s="36"/>
      <c r="F15" s="10">
        <f t="shared" ref="F15:L15" si="6">F12-F14</f>
        <v>32.112301041773165</v>
      </c>
      <c r="G15" s="10">
        <f t="shared" si="6"/>
        <v>52.143292646462456</v>
      </c>
      <c r="H15" s="21">
        <f t="shared" si="6"/>
        <v>-32.781503919151028</v>
      </c>
      <c r="I15" s="36"/>
      <c r="J15" s="10">
        <f t="shared" si="6"/>
        <v>44.834013899786314</v>
      </c>
      <c r="K15" s="10">
        <f t="shared" si="6"/>
        <v>52.143292646462456</v>
      </c>
      <c r="L15" s="21">
        <f t="shared" si="6"/>
        <v>-15.186038980366032</v>
      </c>
    </row>
    <row r="16" spans="1:18" x14ac:dyDescent="0.25">
      <c r="A16" s="14" t="s">
        <v>211</v>
      </c>
      <c r="B16" s="1"/>
      <c r="C16" s="1"/>
      <c r="D16" s="18">
        <f>D12+D14</f>
        <v>3.6759434551407004</v>
      </c>
      <c r="E16" s="36"/>
      <c r="F16" s="18">
        <f t="shared" ref="F16:L16" si="7">F12+F14</f>
        <v>49.743167299262709</v>
      </c>
      <c r="G16" s="18">
        <f t="shared" si="7"/>
        <v>66.136776992207473</v>
      </c>
      <c r="H16" s="18">
        <f t="shared" si="7"/>
        <v>-3.6430973784830361</v>
      </c>
      <c r="I16" s="36"/>
      <c r="J16" s="18">
        <f t="shared" si="7"/>
        <v>52.675673123651478</v>
      </c>
      <c r="K16" s="18">
        <f t="shared" si="7"/>
        <v>66.136776992207473</v>
      </c>
      <c r="L16" s="18">
        <f t="shared" si="7"/>
        <v>-5.5843436348661184</v>
      </c>
    </row>
    <row r="20" spans="1:21" ht="30" x14ac:dyDescent="0.25">
      <c r="A20" s="16"/>
      <c r="B20" s="16" t="s">
        <v>202</v>
      </c>
      <c r="C20" s="16" t="s">
        <v>203</v>
      </c>
      <c r="D20" t="s">
        <v>8</v>
      </c>
      <c r="F20" s="16" t="s">
        <v>202</v>
      </c>
      <c r="G20" s="15" t="s">
        <v>204</v>
      </c>
      <c r="H20" s="19" t="s">
        <v>8</v>
      </c>
      <c r="J20" s="16" t="s">
        <v>203</v>
      </c>
      <c r="K20" s="16" t="s">
        <v>202</v>
      </c>
      <c r="L20" s="19" t="s">
        <v>8</v>
      </c>
      <c r="M20" s="16" t="s">
        <v>203</v>
      </c>
      <c r="N20" s="15" t="s">
        <v>204</v>
      </c>
      <c r="O20" s="19" t="s">
        <v>8</v>
      </c>
      <c r="P20" s="15" t="s">
        <v>204</v>
      </c>
      <c r="Q20" s="16" t="s">
        <v>202</v>
      </c>
      <c r="R20" s="19" t="s">
        <v>8</v>
      </c>
      <c r="S20" s="15" t="s">
        <v>204</v>
      </c>
      <c r="T20" s="16" t="s">
        <v>203</v>
      </c>
      <c r="U20" s="19" t="s">
        <v>8</v>
      </c>
    </row>
    <row r="21" spans="1:21" x14ac:dyDescent="0.25">
      <c r="A21" s="14" t="s">
        <v>0</v>
      </c>
      <c r="B21" s="11">
        <v>70</v>
      </c>
      <c r="C21" s="12">
        <v>41.937777777777782</v>
      </c>
      <c r="D21">
        <f>_xlfn.STDEV.P(B21,C21)</f>
        <v>14.031111111111112</v>
      </c>
      <c r="F21" s="11">
        <v>70</v>
      </c>
      <c r="G21" s="13">
        <v>43.979166666666664</v>
      </c>
      <c r="H21">
        <f>_xlfn.STDEV.P(F21,G21)</f>
        <v>13.010416666666686</v>
      </c>
      <c r="J21" s="12">
        <v>41.937777777777782</v>
      </c>
      <c r="K21" s="11">
        <v>70</v>
      </c>
      <c r="L21">
        <f>_xlfn.STDEV.P(J21,K21)</f>
        <v>14.031111111111112</v>
      </c>
      <c r="M21" s="12">
        <v>41.937777777777782</v>
      </c>
      <c r="N21" s="13">
        <v>43.979166666666664</v>
      </c>
      <c r="O21">
        <f>_xlfn.STDEV.P(M21,N21)</f>
        <v>1.020694444444441</v>
      </c>
      <c r="P21" s="13">
        <v>43.979166666666664</v>
      </c>
      <c r="Q21" s="11">
        <v>70</v>
      </c>
      <c r="R21">
        <f>_xlfn.STDEV.P(P21,Q21)</f>
        <v>13.010416666666686</v>
      </c>
      <c r="S21" s="13">
        <v>43.979166666666664</v>
      </c>
      <c r="T21" s="12">
        <v>41.937777777777782</v>
      </c>
      <c r="U21">
        <f>_xlfn.STDEV.P(S21,T21)</f>
        <v>1.020694444444441</v>
      </c>
    </row>
    <row r="22" spans="1:21" x14ac:dyDescent="0.25">
      <c r="A22" s="14" t="s">
        <v>1</v>
      </c>
      <c r="B22" s="11">
        <v>41.923233695652172</v>
      </c>
      <c r="C22" s="12">
        <v>44.317681159420296</v>
      </c>
      <c r="D22">
        <f t="shared" ref="D22:D29" si="8">_xlfn.STDEV.P(B22,C22)</f>
        <v>1.1972237318840619</v>
      </c>
      <c r="F22" s="11">
        <v>41.923233695652172</v>
      </c>
      <c r="G22" s="13">
        <v>45.595108695652179</v>
      </c>
      <c r="H22">
        <f t="shared" ref="H22:H29" si="9">_xlfn.STDEV.P(F22,G22)</f>
        <v>1.8359375000000036</v>
      </c>
      <c r="J22" s="12">
        <v>44.317681159420296</v>
      </c>
      <c r="K22" s="11">
        <v>41.923233695652172</v>
      </c>
      <c r="L22">
        <f t="shared" ref="L22:L29" si="10">_xlfn.STDEV.P(J22,K22)</f>
        <v>1.1972237318840619</v>
      </c>
      <c r="M22" s="12">
        <v>44.317681159420296</v>
      </c>
      <c r="N22" s="13">
        <v>45.595108695652179</v>
      </c>
      <c r="O22">
        <f t="shared" ref="O22:O29" si="11">_xlfn.STDEV.P(M22,N22)</f>
        <v>0.6387137681159416</v>
      </c>
      <c r="P22" s="13">
        <v>45.595108695652179</v>
      </c>
      <c r="Q22" s="11">
        <v>41.923233695652172</v>
      </c>
      <c r="R22">
        <f t="shared" ref="R22:R29" si="12">_xlfn.STDEV.P(P22,Q22)</f>
        <v>1.8359375000000036</v>
      </c>
      <c r="S22" s="13">
        <v>45.595108695652179</v>
      </c>
      <c r="T22" s="12">
        <v>44.317681159420296</v>
      </c>
      <c r="U22">
        <f t="shared" ref="U22:U29" si="13">_xlfn.STDEV.P(S22,T22)</f>
        <v>0.6387137681159416</v>
      </c>
    </row>
    <row r="23" spans="1:21" x14ac:dyDescent="0.25">
      <c r="A23" s="14" t="s">
        <v>2</v>
      </c>
      <c r="B23" s="11">
        <v>40.515625</v>
      </c>
      <c r="C23" s="12">
        <v>49.533333333333331</v>
      </c>
      <c r="D23">
        <f t="shared" si="8"/>
        <v>4.5088541666666657</v>
      </c>
      <c r="F23" s="11">
        <v>40.515625</v>
      </c>
      <c r="G23" s="13">
        <v>57.416666666666664</v>
      </c>
      <c r="H23">
        <f t="shared" si="9"/>
        <v>8.4505208333333535</v>
      </c>
      <c r="J23" s="12">
        <v>49.533333333333331</v>
      </c>
      <c r="K23" s="11">
        <v>40.515625</v>
      </c>
      <c r="L23">
        <f t="shared" si="10"/>
        <v>4.5088541666666657</v>
      </c>
      <c r="M23" s="12">
        <v>49.533333333333331</v>
      </c>
      <c r="N23" s="13">
        <v>57.416666666666664</v>
      </c>
      <c r="O23">
        <f t="shared" si="11"/>
        <v>3.9416666666666664</v>
      </c>
      <c r="P23" s="13">
        <v>57.416666666666664</v>
      </c>
      <c r="Q23" s="11">
        <v>40.515625</v>
      </c>
      <c r="R23">
        <f t="shared" si="12"/>
        <v>8.4505208333333535</v>
      </c>
      <c r="S23" s="13">
        <v>57.416666666666664</v>
      </c>
      <c r="T23" s="12">
        <v>49.533333333333331</v>
      </c>
      <c r="U23">
        <f t="shared" si="13"/>
        <v>3.9416666666666664</v>
      </c>
    </row>
    <row r="24" spans="1:21" x14ac:dyDescent="0.25">
      <c r="A24" s="14" t="s">
        <v>3</v>
      </c>
      <c r="B24" s="11">
        <v>35.75</v>
      </c>
      <c r="C24" s="12">
        <v>54.321666666666665</v>
      </c>
      <c r="D24">
        <f t="shared" si="8"/>
        <v>9.2858333333333434</v>
      </c>
      <c r="F24" s="11">
        <v>35.75</v>
      </c>
      <c r="G24" s="13">
        <v>61.979166666666664</v>
      </c>
      <c r="H24">
        <f t="shared" si="9"/>
        <v>13.114583333333346</v>
      </c>
      <c r="J24" s="12">
        <v>54.321666666666665</v>
      </c>
      <c r="K24" s="11">
        <v>35.75</v>
      </c>
      <c r="L24">
        <f t="shared" si="10"/>
        <v>9.2858333333333434</v>
      </c>
      <c r="M24" s="12">
        <v>54.321666666666665</v>
      </c>
      <c r="N24" s="13">
        <v>61.979166666666664</v>
      </c>
      <c r="O24">
        <f t="shared" si="11"/>
        <v>3.8287499999999994</v>
      </c>
      <c r="P24" s="13">
        <v>61.979166666666664</v>
      </c>
      <c r="Q24" s="11">
        <v>35.75</v>
      </c>
      <c r="R24">
        <f t="shared" si="12"/>
        <v>13.114583333333346</v>
      </c>
      <c r="S24" s="13">
        <v>61.979166666666664</v>
      </c>
      <c r="T24" s="12">
        <v>54.321666666666665</v>
      </c>
      <c r="U24">
        <f t="shared" si="13"/>
        <v>3.8287499999999994</v>
      </c>
    </row>
    <row r="25" spans="1:21" x14ac:dyDescent="0.25">
      <c r="A25" s="14" t="s">
        <v>4</v>
      </c>
      <c r="B25" s="11">
        <v>36.938322368421055</v>
      </c>
      <c r="C25" s="12">
        <v>40.9859649122807</v>
      </c>
      <c r="D25">
        <f t="shared" si="8"/>
        <v>2.0238212719298225</v>
      </c>
      <c r="F25" s="11">
        <v>36.938322368421055</v>
      </c>
      <c r="G25" s="13">
        <v>57.423245614035089</v>
      </c>
      <c r="H25">
        <f t="shared" si="9"/>
        <v>10.242461622807042</v>
      </c>
      <c r="J25" s="12">
        <v>40.9859649122807</v>
      </c>
      <c r="K25" s="11">
        <v>36.938322368421055</v>
      </c>
      <c r="L25">
        <f t="shared" si="10"/>
        <v>2.0238212719298225</v>
      </c>
      <c r="M25" s="12">
        <v>40.9859649122807</v>
      </c>
      <c r="N25" s="13">
        <v>57.423245614035089</v>
      </c>
      <c r="O25">
        <f t="shared" si="11"/>
        <v>8.2186403508771697</v>
      </c>
      <c r="P25" s="13">
        <v>57.423245614035089</v>
      </c>
      <c r="Q25" s="11">
        <v>36.938322368421055</v>
      </c>
      <c r="R25">
        <f t="shared" si="12"/>
        <v>10.242461622807042</v>
      </c>
      <c r="S25" s="13">
        <v>57.423245614035089</v>
      </c>
      <c r="T25" s="12">
        <v>40.9859649122807</v>
      </c>
      <c r="U25">
        <f t="shared" si="13"/>
        <v>8.2186403508771697</v>
      </c>
    </row>
    <row r="26" spans="1:21" x14ac:dyDescent="0.25">
      <c r="A26" s="14" t="s">
        <v>5</v>
      </c>
      <c r="B26" s="11">
        <v>32.75</v>
      </c>
      <c r="C26" s="12">
        <v>49.551111111111105</v>
      </c>
      <c r="D26">
        <f t="shared" si="8"/>
        <v>8.4005555555555329</v>
      </c>
      <c r="F26" s="11">
        <v>32.75</v>
      </c>
      <c r="G26" s="13">
        <v>66.055555555555557</v>
      </c>
      <c r="H26">
        <f t="shared" si="9"/>
        <v>16.652777777777779</v>
      </c>
      <c r="J26" s="12">
        <v>49.551111111111105</v>
      </c>
      <c r="K26" s="11">
        <v>32.75</v>
      </c>
      <c r="L26">
        <f t="shared" si="10"/>
        <v>8.4005555555555329</v>
      </c>
      <c r="M26" s="12">
        <v>49.551111111111105</v>
      </c>
      <c r="N26" s="13">
        <v>66.055555555555557</v>
      </c>
      <c r="O26">
        <f t="shared" si="11"/>
        <v>8.2522222222222581</v>
      </c>
      <c r="P26" s="13">
        <v>66.055555555555557</v>
      </c>
      <c r="Q26" s="11">
        <v>32.75</v>
      </c>
      <c r="R26">
        <f t="shared" si="12"/>
        <v>16.652777777777779</v>
      </c>
      <c r="S26" s="13">
        <v>66.055555555555557</v>
      </c>
      <c r="T26" s="12">
        <v>49.551111111111105</v>
      </c>
      <c r="U26">
        <f t="shared" si="13"/>
        <v>8.2522222222222581</v>
      </c>
    </row>
    <row r="27" spans="1:21" x14ac:dyDescent="0.25">
      <c r="A27" s="14" t="s">
        <v>22</v>
      </c>
      <c r="B27" s="11">
        <v>42.003676470588232</v>
      </c>
      <c r="C27" s="12">
        <v>51.466056644880176</v>
      </c>
      <c r="D27">
        <f t="shared" si="8"/>
        <v>4.7311900871459205</v>
      </c>
      <c r="F27" s="11">
        <v>42.003676470588232</v>
      </c>
      <c r="G27" s="13">
        <v>69.853070175438589</v>
      </c>
      <c r="H27">
        <f t="shared" si="9"/>
        <v>13.924696852425178</v>
      </c>
      <c r="J27" s="12">
        <v>51.466056644880176</v>
      </c>
      <c r="K27" s="11">
        <v>42.003676470588232</v>
      </c>
      <c r="L27">
        <f t="shared" si="10"/>
        <v>4.7311900871459205</v>
      </c>
      <c r="M27" s="12">
        <v>51.466056644880176</v>
      </c>
      <c r="N27" s="13">
        <v>69.853070175438589</v>
      </c>
      <c r="O27">
        <f t="shared" si="11"/>
        <v>9.1935067652792224</v>
      </c>
      <c r="P27" s="13">
        <v>69.853070175438589</v>
      </c>
      <c r="Q27" s="11">
        <v>42.003676470588232</v>
      </c>
      <c r="R27">
        <f t="shared" si="12"/>
        <v>13.924696852425178</v>
      </c>
      <c r="S27" s="13">
        <v>69.853070175438589</v>
      </c>
      <c r="T27" s="12">
        <v>51.466056644880176</v>
      </c>
      <c r="U27">
        <f t="shared" si="13"/>
        <v>9.1935067652792224</v>
      </c>
    </row>
    <row r="28" spans="1:21" x14ac:dyDescent="0.25">
      <c r="A28" s="14" t="s">
        <v>6</v>
      </c>
      <c r="B28" s="11">
        <v>35.890625</v>
      </c>
      <c r="C28" s="12">
        <v>53.373333333333335</v>
      </c>
      <c r="D28">
        <f t="shared" si="8"/>
        <v>8.741354166666671</v>
      </c>
      <c r="F28" s="11">
        <v>35.890625</v>
      </c>
      <c r="G28" s="13">
        <v>66.520833333333329</v>
      </c>
      <c r="H28">
        <f t="shared" si="9"/>
        <v>15.315104166666663</v>
      </c>
      <c r="J28" s="12">
        <v>53.373333333333335</v>
      </c>
      <c r="K28" s="11">
        <v>35.890625</v>
      </c>
      <c r="L28">
        <f t="shared" si="10"/>
        <v>8.741354166666671</v>
      </c>
      <c r="M28" s="12">
        <v>53.373333333333335</v>
      </c>
      <c r="N28" s="13">
        <v>66.520833333333329</v>
      </c>
      <c r="O28">
        <f t="shared" si="11"/>
        <v>6.5737499999999871</v>
      </c>
      <c r="P28" s="13">
        <v>66.520833333333329</v>
      </c>
      <c r="Q28" s="11">
        <v>35.890625</v>
      </c>
      <c r="R28">
        <f t="shared" si="12"/>
        <v>15.315104166666663</v>
      </c>
      <c r="S28" s="13">
        <v>66.520833333333329</v>
      </c>
      <c r="T28" s="12">
        <v>53.373333333333335</v>
      </c>
      <c r="U28">
        <f t="shared" si="13"/>
        <v>6.5737499999999871</v>
      </c>
    </row>
    <row r="29" spans="1:21" x14ac:dyDescent="0.25">
      <c r="A29" s="14" t="s">
        <v>7</v>
      </c>
      <c r="B29" s="11">
        <v>32.578125</v>
      </c>
      <c r="C29" s="12">
        <v>53.306666666666665</v>
      </c>
      <c r="D29">
        <f t="shared" si="8"/>
        <v>10.364270833333315</v>
      </c>
      <c r="F29" s="11">
        <v>32.578125</v>
      </c>
      <c r="G29" s="13">
        <v>63.4375</v>
      </c>
      <c r="H29">
        <f t="shared" si="9"/>
        <v>15.4296875</v>
      </c>
      <c r="J29" s="12">
        <v>53.306666666666665</v>
      </c>
      <c r="K29" s="11">
        <v>32.578125</v>
      </c>
      <c r="L29">
        <f t="shared" si="10"/>
        <v>10.364270833333315</v>
      </c>
      <c r="M29" s="12">
        <v>53.306666666666665</v>
      </c>
      <c r="N29" s="13">
        <v>63.4375</v>
      </c>
      <c r="O29">
        <f t="shared" si="11"/>
        <v>5.0654166666666676</v>
      </c>
      <c r="P29" s="13">
        <v>63.4375</v>
      </c>
      <c r="Q29" s="11">
        <v>32.578125</v>
      </c>
      <c r="R29">
        <f t="shared" si="12"/>
        <v>15.4296875</v>
      </c>
      <c r="S29" s="13">
        <v>63.4375</v>
      </c>
      <c r="T29" s="12">
        <v>53.306666666666665</v>
      </c>
      <c r="U29">
        <f t="shared" si="13"/>
        <v>5.0654166666666676</v>
      </c>
    </row>
    <row r="31" spans="1:21" x14ac:dyDescent="0.25">
      <c r="D31">
        <f>_xlfn.STDEV.S(B21:B29,C21:C29)</f>
        <v>9.50552700359688</v>
      </c>
      <c r="H31" s="20">
        <f>_xlfn.STDEV.S(F21:F29,G21:G29)</f>
        <v>13.736237423377888</v>
      </c>
      <c r="L31" s="9">
        <f>_xlfn.STDEV.S(J21:J29,K21:K29)</f>
        <v>9.5055270035969244</v>
      </c>
      <c r="M31" s="20"/>
      <c r="O31" s="20">
        <f>_xlfn.STDEV.S(M21:M29,N21:N29)</f>
        <v>8.9321426092493041</v>
      </c>
      <c r="R31" s="9">
        <f>_xlfn.STDEV.S(P21:P29,Q21:Q29)</f>
        <v>13.736237423377919</v>
      </c>
      <c r="U31" s="9">
        <f>_xlfn.STDEV.S(S21:S29,T21:T29)</f>
        <v>8.932142609249329</v>
      </c>
    </row>
  </sheetData>
  <mergeCells count="2">
    <mergeCell ref="I1:I16"/>
    <mergeCell ref="E1:E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zoomScale="85" zoomScaleNormal="85" workbookViewId="0">
      <selection activeCell="Y18" sqref="Y18"/>
    </sheetView>
  </sheetViews>
  <sheetFormatPr defaultRowHeight="15" x14ac:dyDescent="0.25"/>
  <cols>
    <col min="1" max="1" width="9.140625" style="23"/>
    <col min="2" max="2" width="34.42578125" style="23" bestFit="1" customWidth="1"/>
    <col min="3" max="3" width="6.42578125" style="23" bestFit="1" customWidth="1"/>
    <col min="4" max="4" width="9.140625" style="31"/>
    <col min="5" max="16384" width="9.140625" style="23"/>
  </cols>
  <sheetData>
    <row r="1" spans="1:4" ht="15.75" thickBot="1" x14ac:dyDescent="0.3">
      <c r="A1" s="23" t="s">
        <v>223</v>
      </c>
      <c r="B1" s="23" t="s">
        <v>224</v>
      </c>
      <c r="C1" s="23" t="s">
        <v>225</v>
      </c>
      <c r="D1" s="31" t="s">
        <v>226</v>
      </c>
    </row>
    <row r="2" spans="1:4" x14ac:dyDescent="0.25">
      <c r="A2" s="37" t="s">
        <v>170</v>
      </c>
      <c r="B2" s="23" t="s">
        <v>0</v>
      </c>
      <c r="C2" s="23" t="s">
        <v>220</v>
      </c>
      <c r="D2" s="29">
        <v>50</v>
      </c>
    </row>
    <row r="3" spans="1:4" x14ac:dyDescent="0.25">
      <c r="A3" s="38"/>
      <c r="C3" s="23" t="s">
        <v>221</v>
      </c>
      <c r="D3" s="32">
        <v>70</v>
      </c>
    </row>
    <row r="4" spans="1:4" x14ac:dyDescent="0.25">
      <c r="A4" s="38"/>
      <c r="C4" s="27" t="s">
        <v>222</v>
      </c>
      <c r="D4" s="29">
        <v>90</v>
      </c>
    </row>
    <row r="5" spans="1:4" x14ac:dyDescent="0.25">
      <c r="A5" s="38"/>
      <c r="B5" s="23" t="s">
        <v>1</v>
      </c>
      <c r="C5" s="23" t="s">
        <v>220</v>
      </c>
      <c r="D5" s="29">
        <v>26</v>
      </c>
    </row>
    <row r="6" spans="1:4" x14ac:dyDescent="0.25">
      <c r="A6" s="38"/>
      <c r="C6" s="23" t="s">
        <v>221</v>
      </c>
      <c r="D6" s="33">
        <v>41.923233695652172</v>
      </c>
    </row>
    <row r="7" spans="1:4" x14ac:dyDescent="0.25">
      <c r="A7" s="38"/>
      <c r="C7" s="27" t="s">
        <v>222</v>
      </c>
      <c r="D7" s="29">
        <v>60</v>
      </c>
    </row>
    <row r="8" spans="1:4" x14ac:dyDescent="0.25">
      <c r="A8" s="38"/>
      <c r="B8" s="23" t="s">
        <v>2</v>
      </c>
      <c r="C8" s="23" t="s">
        <v>220</v>
      </c>
      <c r="D8" s="29">
        <v>25</v>
      </c>
    </row>
    <row r="9" spans="1:4" x14ac:dyDescent="0.25">
      <c r="A9" s="38"/>
      <c r="C9" s="23" t="s">
        <v>221</v>
      </c>
      <c r="D9" s="33">
        <v>40.515625</v>
      </c>
    </row>
    <row r="10" spans="1:4" x14ac:dyDescent="0.25">
      <c r="A10" s="38"/>
      <c r="C10" s="27" t="s">
        <v>222</v>
      </c>
      <c r="D10" s="29">
        <v>62</v>
      </c>
    </row>
    <row r="11" spans="1:4" x14ac:dyDescent="0.25">
      <c r="A11" s="38"/>
      <c r="B11" s="23" t="s">
        <v>3</v>
      </c>
      <c r="C11" s="23" t="s">
        <v>220</v>
      </c>
      <c r="D11" s="29">
        <v>20</v>
      </c>
    </row>
    <row r="12" spans="1:4" x14ac:dyDescent="0.25">
      <c r="A12" s="38"/>
      <c r="C12" s="23" t="s">
        <v>221</v>
      </c>
      <c r="D12" s="33">
        <v>35.75</v>
      </c>
    </row>
    <row r="13" spans="1:4" x14ac:dyDescent="0.25">
      <c r="A13" s="38"/>
      <c r="C13" s="27" t="s">
        <v>222</v>
      </c>
      <c r="D13" s="29">
        <v>55</v>
      </c>
    </row>
    <row r="14" spans="1:4" x14ac:dyDescent="0.25">
      <c r="A14" s="38"/>
      <c r="B14" s="23" t="s">
        <v>4</v>
      </c>
      <c r="C14" s="23" t="s">
        <v>220</v>
      </c>
      <c r="D14" s="29">
        <v>20</v>
      </c>
    </row>
    <row r="15" spans="1:4" x14ac:dyDescent="0.25">
      <c r="A15" s="38"/>
      <c r="C15" s="23" t="s">
        <v>221</v>
      </c>
      <c r="D15" s="33">
        <v>36.938322368421055</v>
      </c>
    </row>
    <row r="16" spans="1:4" x14ac:dyDescent="0.25">
      <c r="A16" s="38"/>
      <c r="C16" s="27" t="s">
        <v>222</v>
      </c>
      <c r="D16" s="29">
        <v>52</v>
      </c>
    </row>
    <row r="17" spans="1:4" x14ac:dyDescent="0.25">
      <c r="A17" s="38"/>
      <c r="B17" s="23" t="s">
        <v>215</v>
      </c>
      <c r="C17" s="23" t="s">
        <v>220</v>
      </c>
      <c r="D17" s="29">
        <v>20</v>
      </c>
    </row>
    <row r="18" spans="1:4" x14ac:dyDescent="0.25">
      <c r="A18" s="38"/>
      <c r="C18" s="23" t="s">
        <v>221</v>
      </c>
      <c r="D18" s="33">
        <v>32.75</v>
      </c>
    </row>
    <row r="19" spans="1:4" x14ac:dyDescent="0.25">
      <c r="A19" s="38"/>
      <c r="C19" s="27" t="s">
        <v>222</v>
      </c>
      <c r="D19" s="29">
        <v>47</v>
      </c>
    </row>
    <row r="20" spans="1:4" x14ac:dyDescent="0.25">
      <c r="A20" s="38"/>
      <c r="D20" s="23"/>
    </row>
    <row r="21" spans="1:4" x14ac:dyDescent="0.25">
      <c r="A21" s="38"/>
      <c r="B21" s="23" t="s">
        <v>216</v>
      </c>
      <c r="C21" s="23" t="s">
        <v>220</v>
      </c>
      <c r="D21" s="29">
        <v>28</v>
      </c>
    </row>
    <row r="22" spans="1:4" x14ac:dyDescent="0.25">
      <c r="A22" s="38"/>
      <c r="C22" s="23" t="s">
        <v>221</v>
      </c>
      <c r="D22" s="32">
        <v>42.003676470588232</v>
      </c>
    </row>
    <row r="23" spans="1:4" x14ac:dyDescent="0.25">
      <c r="A23" s="38"/>
      <c r="C23" s="27" t="s">
        <v>222</v>
      </c>
      <c r="D23" s="29">
        <v>55</v>
      </c>
    </row>
    <row r="24" spans="1:4" x14ac:dyDescent="0.25">
      <c r="A24" s="38"/>
      <c r="D24" s="23"/>
    </row>
    <row r="25" spans="1:4" x14ac:dyDescent="0.25">
      <c r="A25" s="38"/>
      <c r="B25" s="23" t="s">
        <v>6</v>
      </c>
      <c r="C25" s="23" t="s">
        <v>220</v>
      </c>
      <c r="D25" s="29">
        <v>25</v>
      </c>
    </row>
    <row r="26" spans="1:4" x14ac:dyDescent="0.25">
      <c r="A26" s="38"/>
      <c r="C26" s="23" t="s">
        <v>221</v>
      </c>
      <c r="D26" s="32">
        <v>35.890625</v>
      </c>
    </row>
    <row r="27" spans="1:4" x14ac:dyDescent="0.25">
      <c r="A27" s="38"/>
      <c r="C27" s="27" t="s">
        <v>222</v>
      </c>
      <c r="D27" s="29">
        <v>48</v>
      </c>
    </row>
    <row r="28" spans="1:4" x14ac:dyDescent="0.25">
      <c r="A28" s="38"/>
      <c r="B28" s="23" t="s">
        <v>7</v>
      </c>
    </row>
    <row r="29" spans="1:4" x14ac:dyDescent="0.25">
      <c r="A29" s="38"/>
      <c r="C29" s="23" t="s">
        <v>220</v>
      </c>
      <c r="D29" s="29">
        <v>22</v>
      </c>
    </row>
    <row r="30" spans="1:4" x14ac:dyDescent="0.25">
      <c r="A30" s="38"/>
      <c r="C30" s="23" t="s">
        <v>221</v>
      </c>
      <c r="D30" s="32">
        <v>32.578125</v>
      </c>
    </row>
    <row r="31" spans="1:4" ht="15.75" thickBot="1" x14ac:dyDescent="0.3">
      <c r="A31" s="39"/>
      <c r="C31" s="27" t="s">
        <v>222</v>
      </c>
      <c r="D31" s="29">
        <v>45</v>
      </c>
    </row>
    <row r="32" spans="1:4" x14ac:dyDescent="0.25">
      <c r="A32" s="37" t="s">
        <v>171</v>
      </c>
      <c r="B32" s="30" t="s">
        <v>0</v>
      </c>
      <c r="C32" s="23" t="s">
        <v>220</v>
      </c>
      <c r="D32" s="29">
        <v>20</v>
      </c>
    </row>
    <row r="33" spans="1:4" x14ac:dyDescent="0.25">
      <c r="A33" s="38"/>
      <c r="C33" s="23" t="s">
        <v>221</v>
      </c>
      <c r="D33" s="29">
        <v>42</v>
      </c>
    </row>
    <row r="34" spans="1:4" x14ac:dyDescent="0.25">
      <c r="A34" s="38"/>
      <c r="C34" s="27" t="s">
        <v>222</v>
      </c>
      <c r="D34" s="29">
        <v>64</v>
      </c>
    </row>
    <row r="35" spans="1:4" x14ac:dyDescent="0.25">
      <c r="A35" s="38"/>
      <c r="D35" s="23"/>
    </row>
    <row r="36" spans="1:4" x14ac:dyDescent="0.25">
      <c r="A36" s="38"/>
      <c r="B36" s="23" t="s">
        <v>1</v>
      </c>
      <c r="C36" s="23" t="s">
        <v>220</v>
      </c>
      <c r="D36" s="29">
        <v>24</v>
      </c>
    </row>
    <row r="37" spans="1:4" x14ac:dyDescent="0.25">
      <c r="A37" s="38"/>
      <c r="C37" s="23" t="s">
        <v>221</v>
      </c>
      <c r="D37" s="29">
        <v>44</v>
      </c>
    </row>
    <row r="38" spans="1:4" x14ac:dyDescent="0.25">
      <c r="A38" s="38"/>
      <c r="C38" s="27" t="s">
        <v>222</v>
      </c>
      <c r="D38" s="29">
        <v>63</v>
      </c>
    </row>
    <row r="39" spans="1:4" x14ac:dyDescent="0.25">
      <c r="A39" s="38"/>
    </row>
    <row r="40" spans="1:4" x14ac:dyDescent="0.25">
      <c r="A40" s="38"/>
      <c r="B40" s="23" t="s">
        <v>2</v>
      </c>
      <c r="C40" s="23" t="s">
        <v>220</v>
      </c>
      <c r="D40" s="29">
        <v>19</v>
      </c>
    </row>
    <row r="41" spans="1:4" x14ac:dyDescent="0.25">
      <c r="A41" s="38"/>
      <c r="C41" s="23" t="s">
        <v>221</v>
      </c>
      <c r="D41" s="29">
        <v>50</v>
      </c>
    </row>
    <row r="42" spans="1:4" x14ac:dyDescent="0.25">
      <c r="A42" s="38"/>
      <c r="C42" s="27" t="s">
        <v>222</v>
      </c>
      <c r="D42" s="29">
        <v>72</v>
      </c>
    </row>
    <row r="43" spans="1:4" x14ac:dyDescent="0.25">
      <c r="A43" s="38"/>
    </row>
    <row r="44" spans="1:4" x14ac:dyDescent="0.25">
      <c r="A44" s="38"/>
      <c r="B44" s="23" t="s">
        <v>3</v>
      </c>
      <c r="C44" s="23" t="s">
        <v>220</v>
      </c>
      <c r="D44" s="29">
        <v>30</v>
      </c>
    </row>
    <row r="45" spans="1:4" x14ac:dyDescent="0.25">
      <c r="A45" s="38"/>
      <c r="C45" s="23" t="s">
        <v>221</v>
      </c>
      <c r="D45" s="29">
        <v>54</v>
      </c>
    </row>
    <row r="46" spans="1:4" x14ac:dyDescent="0.25">
      <c r="A46" s="38"/>
      <c r="C46" s="27" t="s">
        <v>222</v>
      </c>
      <c r="D46" s="29">
        <v>86</v>
      </c>
    </row>
    <row r="47" spans="1:4" x14ac:dyDescent="0.25">
      <c r="A47" s="38"/>
    </row>
    <row r="48" spans="1:4" x14ac:dyDescent="0.25">
      <c r="A48" s="38"/>
      <c r="B48" s="23" t="s">
        <v>4</v>
      </c>
      <c r="C48" s="23" t="s">
        <v>220</v>
      </c>
      <c r="D48" s="29">
        <v>16</v>
      </c>
    </row>
    <row r="49" spans="1:4" x14ac:dyDescent="0.25">
      <c r="A49" s="38"/>
      <c r="C49" s="23" t="s">
        <v>221</v>
      </c>
      <c r="D49" s="29">
        <v>41</v>
      </c>
    </row>
    <row r="50" spans="1:4" x14ac:dyDescent="0.25">
      <c r="A50" s="38"/>
      <c r="C50" s="27" t="s">
        <v>222</v>
      </c>
      <c r="D50" s="29">
        <v>66</v>
      </c>
    </row>
    <row r="51" spans="1:4" x14ac:dyDescent="0.25">
      <c r="A51" s="38"/>
    </row>
    <row r="52" spans="1:4" x14ac:dyDescent="0.25">
      <c r="A52" s="38"/>
      <c r="B52" s="23" t="s">
        <v>215</v>
      </c>
      <c r="C52" s="23" t="s">
        <v>220</v>
      </c>
      <c r="D52" s="29">
        <v>21</v>
      </c>
    </row>
    <row r="53" spans="1:4" x14ac:dyDescent="0.25">
      <c r="A53" s="38"/>
      <c r="C53" s="23" t="s">
        <v>221</v>
      </c>
      <c r="D53" s="29">
        <v>50</v>
      </c>
    </row>
    <row r="54" spans="1:4" x14ac:dyDescent="0.25">
      <c r="A54" s="38"/>
      <c r="C54" s="27" t="s">
        <v>222</v>
      </c>
      <c r="D54" s="29">
        <v>83</v>
      </c>
    </row>
    <row r="55" spans="1:4" x14ac:dyDescent="0.25">
      <c r="A55" s="38"/>
    </row>
    <row r="56" spans="1:4" x14ac:dyDescent="0.25">
      <c r="A56" s="38"/>
      <c r="B56" s="23" t="s">
        <v>216</v>
      </c>
      <c r="C56" s="23" t="s">
        <v>220</v>
      </c>
      <c r="D56" s="29">
        <v>25</v>
      </c>
    </row>
    <row r="57" spans="1:4" x14ac:dyDescent="0.25">
      <c r="A57" s="38"/>
      <c r="C57" s="23" t="s">
        <v>221</v>
      </c>
      <c r="D57" s="29">
        <v>52</v>
      </c>
    </row>
    <row r="58" spans="1:4" x14ac:dyDescent="0.25">
      <c r="A58" s="38"/>
      <c r="C58" s="27" t="s">
        <v>222</v>
      </c>
      <c r="D58" s="29">
        <v>85</v>
      </c>
    </row>
    <row r="59" spans="1:4" x14ac:dyDescent="0.25">
      <c r="A59" s="38"/>
    </row>
    <row r="60" spans="1:4" x14ac:dyDescent="0.25">
      <c r="A60" s="38"/>
      <c r="B60" s="23" t="s">
        <v>6</v>
      </c>
      <c r="C60" s="23" t="s">
        <v>220</v>
      </c>
      <c r="D60" s="34">
        <v>30</v>
      </c>
    </row>
    <row r="61" spans="1:4" x14ac:dyDescent="0.25">
      <c r="A61" s="38"/>
      <c r="C61" s="23" t="s">
        <v>221</v>
      </c>
      <c r="D61" s="32">
        <v>53.373333333333335</v>
      </c>
    </row>
    <row r="62" spans="1:4" x14ac:dyDescent="0.25">
      <c r="A62" s="38"/>
      <c r="C62" s="27" t="s">
        <v>222</v>
      </c>
      <c r="D62" s="34">
        <v>80</v>
      </c>
    </row>
    <row r="63" spans="1:4" x14ac:dyDescent="0.25">
      <c r="A63" s="38"/>
    </row>
    <row r="64" spans="1:4" x14ac:dyDescent="0.25">
      <c r="A64" s="38"/>
      <c r="B64" s="23" t="s">
        <v>7</v>
      </c>
      <c r="C64" s="23" t="s">
        <v>220</v>
      </c>
      <c r="D64" s="34">
        <v>28</v>
      </c>
    </row>
    <row r="65" spans="1:4" x14ac:dyDescent="0.25">
      <c r="A65" s="38"/>
      <c r="C65" s="23" t="s">
        <v>221</v>
      </c>
      <c r="D65" s="32">
        <v>53.306666666666665</v>
      </c>
    </row>
    <row r="66" spans="1:4" ht="15.75" thickBot="1" x14ac:dyDescent="0.3">
      <c r="A66" s="39"/>
      <c r="C66" s="27" t="s">
        <v>222</v>
      </c>
      <c r="D66" s="34">
        <v>79</v>
      </c>
    </row>
    <row r="67" spans="1:4" x14ac:dyDescent="0.25">
      <c r="A67" s="28"/>
      <c r="C67" s="27"/>
      <c r="D67" s="34"/>
    </row>
    <row r="68" spans="1:4" x14ac:dyDescent="0.25">
      <c r="A68" s="40" t="s">
        <v>219</v>
      </c>
      <c r="B68" s="30" t="s">
        <v>0</v>
      </c>
      <c r="C68" s="23" t="s">
        <v>220</v>
      </c>
      <c r="D68" s="26">
        <v>26.666666666666668</v>
      </c>
    </row>
    <row r="69" spans="1:4" x14ac:dyDescent="0.25">
      <c r="A69" s="40"/>
      <c r="C69" s="23" t="s">
        <v>221</v>
      </c>
      <c r="D69" s="24">
        <v>43.979166666666664</v>
      </c>
    </row>
    <row r="70" spans="1:4" x14ac:dyDescent="0.25">
      <c r="A70" s="40"/>
      <c r="C70" s="27" t="s">
        <v>222</v>
      </c>
      <c r="D70" s="26">
        <v>58</v>
      </c>
    </row>
    <row r="71" spans="1:4" x14ac:dyDescent="0.25">
      <c r="A71" s="40"/>
    </row>
    <row r="72" spans="1:4" x14ac:dyDescent="0.25">
      <c r="A72" s="40"/>
      <c r="B72" s="23" t="s">
        <v>1</v>
      </c>
      <c r="C72" s="23" t="s">
        <v>220</v>
      </c>
      <c r="D72" s="26">
        <v>29</v>
      </c>
    </row>
    <row r="73" spans="1:4" x14ac:dyDescent="0.25">
      <c r="A73" s="40"/>
      <c r="C73" s="23" t="s">
        <v>221</v>
      </c>
      <c r="D73" s="25">
        <v>45.595108695652179</v>
      </c>
    </row>
    <row r="74" spans="1:4" x14ac:dyDescent="0.25">
      <c r="A74" s="40"/>
      <c r="C74" s="27" t="s">
        <v>222</v>
      </c>
      <c r="D74" s="26">
        <v>58</v>
      </c>
    </row>
    <row r="75" spans="1:4" x14ac:dyDescent="0.25">
      <c r="A75" s="40"/>
    </row>
    <row r="76" spans="1:4" x14ac:dyDescent="0.25">
      <c r="A76" s="40"/>
      <c r="B76" s="23" t="s">
        <v>2</v>
      </c>
      <c r="C76" s="23" t="s">
        <v>220</v>
      </c>
      <c r="D76" s="26">
        <v>35</v>
      </c>
    </row>
    <row r="77" spans="1:4" x14ac:dyDescent="0.25">
      <c r="A77" s="40"/>
      <c r="C77" s="23" t="s">
        <v>221</v>
      </c>
      <c r="D77" s="25">
        <v>57.416666666666664</v>
      </c>
    </row>
    <row r="78" spans="1:4" x14ac:dyDescent="0.25">
      <c r="A78" s="40"/>
      <c r="C78" s="27" t="s">
        <v>222</v>
      </c>
      <c r="D78" s="26">
        <v>77</v>
      </c>
    </row>
    <row r="79" spans="1:4" x14ac:dyDescent="0.25">
      <c r="A79" s="40"/>
    </row>
    <row r="80" spans="1:4" x14ac:dyDescent="0.25">
      <c r="A80" s="40"/>
      <c r="B80" s="23" t="s">
        <v>3</v>
      </c>
      <c r="C80" s="23" t="s">
        <v>220</v>
      </c>
      <c r="D80" s="26">
        <v>48</v>
      </c>
    </row>
    <row r="81" spans="1:4" x14ac:dyDescent="0.25">
      <c r="A81" s="40"/>
      <c r="C81" s="23" t="s">
        <v>221</v>
      </c>
      <c r="D81" s="25">
        <v>61.979166666666664</v>
      </c>
    </row>
    <row r="82" spans="1:4" x14ac:dyDescent="0.25">
      <c r="A82" s="40"/>
      <c r="C82" s="27" t="s">
        <v>222</v>
      </c>
      <c r="D82" s="26">
        <v>80</v>
      </c>
    </row>
    <row r="83" spans="1:4" x14ac:dyDescent="0.25">
      <c r="A83" s="40"/>
    </row>
    <row r="84" spans="1:4" x14ac:dyDescent="0.25">
      <c r="A84" s="40"/>
      <c r="B84" s="23" t="s">
        <v>4</v>
      </c>
      <c r="C84" s="23" t="s">
        <v>220</v>
      </c>
      <c r="D84" s="26">
        <v>31.578947368421051</v>
      </c>
    </row>
    <row r="85" spans="1:4" x14ac:dyDescent="0.25">
      <c r="A85" s="40"/>
      <c r="C85" s="23" t="s">
        <v>221</v>
      </c>
      <c r="D85" s="25">
        <v>57.423245614035089</v>
      </c>
    </row>
    <row r="86" spans="1:4" x14ac:dyDescent="0.25">
      <c r="A86" s="40"/>
      <c r="C86" s="27" t="s">
        <v>222</v>
      </c>
      <c r="D86" s="26">
        <v>82</v>
      </c>
    </row>
    <row r="87" spans="1:4" x14ac:dyDescent="0.25">
      <c r="A87" s="40"/>
    </row>
    <row r="88" spans="1:4" x14ac:dyDescent="0.25">
      <c r="A88" s="40"/>
      <c r="B88" s="23" t="s">
        <v>215</v>
      </c>
      <c r="C88" s="23" t="s">
        <v>220</v>
      </c>
      <c r="D88" s="26">
        <v>45</v>
      </c>
    </row>
    <row r="89" spans="1:4" x14ac:dyDescent="0.25">
      <c r="A89" s="40"/>
      <c r="C89" s="23" t="s">
        <v>221</v>
      </c>
      <c r="D89" s="25">
        <v>66.055555555555557</v>
      </c>
    </row>
    <row r="90" spans="1:4" x14ac:dyDescent="0.25">
      <c r="A90" s="40"/>
      <c r="C90" s="27" t="s">
        <v>222</v>
      </c>
      <c r="D90" s="26">
        <v>85</v>
      </c>
    </row>
    <row r="91" spans="1:4" x14ac:dyDescent="0.25">
      <c r="A91" s="40"/>
      <c r="B91" s="23" t="s">
        <v>216</v>
      </c>
      <c r="C91" s="23" t="s">
        <v>220</v>
      </c>
      <c r="D91" s="26">
        <v>48</v>
      </c>
    </row>
    <row r="92" spans="1:4" x14ac:dyDescent="0.25">
      <c r="A92" s="40"/>
      <c r="C92" s="23" t="s">
        <v>221</v>
      </c>
      <c r="D92" s="24">
        <v>69.853070175438589</v>
      </c>
    </row>
    <row r="93" spans="1:4" x14ac:dyDescent="0.25">
      <c r="A93" s="40"/>
      <c r="C93" s="27" t="s">
        <v>222</v>
      </c>
      <c r="D93" s="26">
        <v>90</v>
      </c>
    </row>
    <row r="94" spans="1:4" x14ac:dyDescent="0.25">
      <c r="A94" s="40"/>
      <c r="B94" s="23" t="s">
        <v>6</v>
      </c>
      <c r="C94" s="23" t="s">
        <v>220</v>
      </c>
      <c r="D94" s="26">
        <v>32</v>
      </c>
    </row>
    <row r="95" spans="1:4" x14ac:dyDescent="0.25">
      <c r="A95" s="40"/>
      <c r="C95" s="23" t="s">
        <v>221</v>
      </c>
      <c r="D95" s="24">
        <v>66.520833333333329</v>
      </c>
    </row>
    <row r="96" spans="1:4" x14ac:dyDescent="0.25">
      <c r="A96" s="40"/>
      <c r="C96" s="27" t="s">
        <v>222</v>
      </c>
      <c r="D96" s="26">
        <v>85</v>
      </c>
    </row>
    <row r="97" spans="1:4" x14ac:dyDescent="0.25">
      <c r="A97" s="40"/>
      <c r="B97" s="23" t="s">
        <v>7</v>
      </c>
      <c r="C97" s="23" t="s">
        <v>220</v>
      </c>
      <c r="D97" s="26">
        <v>33</v>
      </c>
    </row>
    <row r="98" spans="1:4" x14ac:dyDescent="0.25">
      <c r="A98" s="40"/>
      <c r="C98" s="23" t="s">
        <v>221</v>
      </c>
      <c r="D98" s="24">
        <v>63.4375</v>
      </c>
    </row>
    <row r="99" spans="1:4" x14ac:dyDescent="0.25">
      <c r="A99" s="40"/>
      <c r="C99" s="27" t="s">
        <v>222</v>
      </c>
      <c r="D99" s="26">
        <v>85</v>
      </c>
    </row>
    <row r="100" spans="1:4" x14ac:dyDescent="0.25">
      <c r="A100" s="40"/>
    </row>
  </sheetData>
  <mergeCells count="3">
    <mergeCell ref="A32:A66"/>
    <mergeCell ref="A68:A100"/>
    <mergeCell ref="A2:A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Emergency Shelters</vt:lpstr>
      <vt:lpstr>Transitional Shelters</vt:lpstr>
      <vt:lpstr>Durable Shelters</vt:lpstr>
      <vt:lpstr>Not used Confidence interval</vt:lpstr>
      <vt:lpstr>sunburst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Noorullah Kuchai</dc:creator>
  <cp:lastModifiedBy>Noorullah Kuchai</cp:lastModifiedBy>
  <dcterms:created xsi:type="dcterms:W3CDTF">2020-10-22T13:42:35Z</dcterms:created>
  <dcterms:modified xsi:type="dcterms:W3CDTF">2021-04-01T12:39:22Z</dcterms:modified>
</cp:coreProperties>
</file>